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1925" windowHeight="8700"/>
  </bookViews>
  <sheets>
    <sheet name="WO Proposal Fee Calculation" sheetId="1" r:id="rId1"/>
  </sheets>
  <externalReferences>
    <externalReference r:id="rId2"/>
  </externalReferences>
  <definedNames>
    <definedName name="\P">'WO Proposal Fee Calculation'!$AB$1:$AB$1</definedName>
    <definedName name="A_RDWY">#REF!</definedName>
    <definedName name="B_INTERCHG">#REF!</definedName>
    <definedName name="C_TCP">#REF!</definedName>
    <definedName name="D_DRAIN">#REF!</definedName>
    <definedName name="E_ENVIRON">#REF!</definedName>
    <definedName name="F_SIGNING">#REF!</definedName>
    <definedName name="FEE">'WO Proposal Fee Calculation'!$G$1:$Z$57</definedName>
    <definedName name="G_SIGNAL">#REF!</definedName>
    <definedName name="H_LIGHT">#REF!</definedName>
    <definedName name="I_ROW">#REF!</definedName>
    <definedName name="J_UTIL">#REF!</definedName>
    <definedName name="K_LANDSCAPE">#REF!</definedName>
    <definedName name="L_PM">#REF!</definedName>
    <definedName name="M_COMMUNITY_AWARENESS">#REF!</definedName>
    <definedName name="N_SURVEY">#REF!</definedName>
    <definedName name="O_FIELD_SURVEY">#REF!</definedName>
    <definedName name="P_BDR">#REF!</definedName>
    <definedName name="_xlnm.Print_Area" localSheetId="0">'WO Proposal Fee Calculation'!$A$1:$X$54</definedName>
    <definedName name="_xlnm.Print_Area">#REF!</definedName>
    <definedName name="Print_Area_1">#REF!</definedName>
    <definedName name="Q_PRE_BRD">#REF!</definedName>
    <definedName name="R_STRUCTURE">#REF!</definedName>
    <definedName name="S_SUM_BRDG">#REF!</definedName>
    <definedName name="T_MISC_STRUCTURE">#REF!</definedName>
    <definedName name="U_UTIL">#REF!</definedName>
    <definedName name="U_WALL">#REF!</definedName>
    <definedName name="V_SUB_SUM">#REF!</definedName>
    <definedName name="X_FINAL_HRS">#REF!</definedName>
    <definedName name="X_FINAL_SUM">#REF!</definedName>
  </definedNames>
  <calcPr calcId="125725"/>
</workbook>
</file>

<file path=xl/calcChain.xml><?xml version="1.0" encoding="utf-8"?>
<calcChain xmlns="http://schemas.openxmlformats.org/spreadsheetml/2006/main">
  <c r="X41" i="1"/>
  <c r="I11"/>
  <c r="K11"/>
  <c r="M11"/>
  <c r="I12"/>
  <c r="K12"/>
  <c r="M12"/>
  <c r="I14"/>
  <c r="K14"/>
  <c r="M14"/>
  <c r="I13"/>
  <c r="K13"/>
  <c r="M13"/>
  <c r="I15"/>
  <c r="K15"/>
  <c r="M15"/>
  <c r="I16"/>
  <c r="K16"/>
  <c r="M16"/>
  <c r="I17"/>
  <c r="K17"/>
  <c r="M17"/>
  <c r="I18"/>
  <c r="K18"/>
  <c r="M18"/>
  <c r="I19"/>
  <c r="K19"/>
  <c r="M19"/>
  <c r="I20"/>
  <c r="K20"/>
  <c r="M20"/>
  <c r="I21"/>
  <c r="K21"/>
  <c r="M21"/>
  <c r="I22"/>
  <c r="K22"/>
  <c r="M22"/>
  <c r="I23"/>
  <c r="K23"/>
  <c r="M23"/>
  <c r="I24"/>
  <c r="K24"/>
  <c r="M24"/>
  <c r="I25"/>
  <c r="K25"/>
  <c r="M25"/>
  <c r="I26"/>
  <c r="K26"/>
  <c r="M26"/>
  <c r="I27"/>
  <c r="K27"/>
  <c r="M27"/>
  <c r="I28"/>
  <c r="K28"/>
  <c r="M28"/>
  <c r="I29"/>
  <c r="K29"/>
  <c r="M29"/>
  <c r="I30"/>
  <c r="K30"/>
  <c r="M30"/>
  <c r="I31"/>
  <c r="K31"/>
  <c r="M31"/>
  <c r="I32"/>
  <c r="K32"/>
  <c r="M32"/>
  <c r="I33"/>
  <c r="K33"/>
  <c r="M33"/>
  <c r="I34"/>
  <c r="K34"/>
  <c r="M34"/>
  <c r="I35"/>
  <c r="K35"/>
  <c r="M35"/>
  <c r="I36"/>
  <c r="K36"/>
  <c r="M36"/>
  <c r="I37"/>
  <c r="K37"/>
  <c r="M37"/>
  <c r="O37"/>
  <c r="Q37"/>
  <c r="S37"/>
  <c r="U37"/>
  <c r="W37"/>
  <c r="O13"/>
  <c r="Q13"/>
  <c r="S13"/>
  <c r="U13"/>
  <c r="W13"/>
  <c r="O14"/>
  <c r="W14"/>
  <c r="Q14"/>
  <c r="S14"/>
  <c r="U14"/>
  <c r="O15"/>
  <c r="Q15"/>
  <c r="S15"/>
  <c r="U15"/>
  <c r="W15"/>
  <c r="O16"/>
  <c r="Q16"/>
  <c r="S16"/>
  <c r="U16"/>
  <c r="W16"/>
  <c r="O17"/>
  <c r="Q17"/>
  <c r="S17"/>
  <c r="U17"/>
  <c r="W17"/>
  <c r="O18"/>
  <c r="W18"/>
  <c r="Q18"/>
  <c r="S18"/>
  <c r="U18"/>
  <c r="O19"/>
  <c r="Q19"/>
  <c r="S19"/>
  <c r="U19"/>
  <c r="W19"/>
  <c r="O20"/>
  <c r="Q20"/>
  <c r="S20"/>
  <c r="U20"/>
  <c r="W20"/>
  <c r="O21"/>
  <c r="Q21"/>
  <c r="S21"/>
  <c r="U21"/>
  <c r="W21"/>
  <c r="O22"/>
  <c r="W22"/>
  <c r="Q22"/>
  <c r="S22"/>
  <c r="U22"/>
  <c r="O23"/>
  <c r="Q23"/>
  <c r="S23"/>
  <c r="U23"/>
  <c r="W23"/>
  <c r="O24"/>
  <c r="Q24"/>
  <c r="S24"/>
  <c r="U24"/>
  <c r="W24"/>
  <c r="O25"/>
  <c r="Q25"/>
  <c r="S25"/>
  <c r="U25"/>
  <c r="W25"/>
  <c r="O26"/>
  <c r="W26"/>
  <c r="Q26"/>
  <c r="S26"/>
  <c r="U26"/>
  <c r="O27"/>
  <c r="Q27"/>
  <c r="S27"/>
  <c r="U27"/>
  <c r="W27"/>
  <c r="O28"/>
  <c r="Q28"/>
  <c r="S28"/>
  <c r="U28"/>
  <c r="W28"/>
  <c r="O29"/>
  <c r="Q29"/>
  <c r="S29"/>
  <c r="U29"/>
  <c r="W29"/>
  <c r="O30"/>
  <c r="W30"/>
  <c r="Q30"/>
  <c r="S30"/>
  <c r="U30"/>
  <c r="O31"/>
  <c r="Q31"/>
  <c r="S31"/>
  <c r="U31"/>
  <c r="W31"/>
  <c r="O32"/>
  <c r="Q32"/>
  <c r="S32"/>
  <c r="U32"/>
  <c r="W32"/>
  <c r="O33"/>
  <c r="Q33"/>
  <c r="S33"/>
  <c r="U33"/>
  <c r="W33"/>
  <c r="O34"/>
  <c r="W34"/>
  <c r="Q34"/>
  <c r="S34"/>
  <c r="U34"/>
  <c r="O35"/>
  <c r="Q35"/>
  <c r="S35"/>
  <c r="U35"/>
  <c r="W35"/>
  <c r="O36"/>
  <c r="Q36"/>
  <c r="S36"/>
  <c r="U36"/>
  <c r="W36"/>
  <c r="O12"/>
  <c r="Q12"/>
  <c r="S12"/>
  <c r="U12"/>
  <c r="W12"/>
  <c r="O11"/>
  <c r="Q11"/>
  <c r="S11"/>
  <c r="U11"/>
  <c r="U39"/>
  <c r="V37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12"/>
  <c r="V11"/>
  <c r="V38"/>
  <c r="I39"/>
  <c r="K39"/>
  <c r="M39"/>
  <c r="O39"/>
  <c r="Q39"/>
  <c r="S39"/>
  <c r="K45"/>
  <c r="K46"/>
  <c r="X49"/>
  <c r="X36"/>
  <c r="X35"/>
  <c r="X37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15"/>
  <c r="X14"/>
  <c r="X13"/>
  <c r="X12"/>
  <c r="T38"/>
  <c r="R38"/>
  <c r="P38"/>
  <c r="N38"/>
  <c r="L38"/>
  <c r="J38"/>
  <c r="H38"/>
  <c r="U3"/>
  <c r="T40"/>
  <c r="P40"/>
  <c r="L40"/>
  <c r="H40"/>
  <c r="R40"/>
  <c r="N40"/>
  <c r="J40"/>
  <c r="W11"/>
  <c r="W39"/>
  <c r="X11"/>
  <c r="X47"/>
  <c r="X51"/>
  <c r="X54" s="1"/>
  <c r="X39"/>
</calcChain>
</file>

<file path=xl/sharedStrings.xml><?xml version="1.0" encoding="utf-8"?>
<sst xmlns="http://schemas.openxmlformats.org/spreadsheetml/2006/main" count="110" uniqueCount="67">
  <si>
    <t xml:space="preserve"> </t>
  </si>
  <si>
    <t xml:space="preserve">Consultant Name:  </t>
  </si>
  <si>
    <t>enter consultants proj. number</t>
  </si>
  <si>
    <t xml:space="preserve">Date:  </t>
  </si>
  <si>
    <t xml:space="preserve">Estimator:  </t>
  </si>
  <si>
    <t>insert name</t>
  </si>
  <si>
    <t>Salary</t>
  </si>
  <si>
    <t>Average</t>
  </si>
  <si>
    <t>By</t>
  </si>
  <si>
    <t>Cost By</t>
  </si>
  <si>
    <t>Rate Per</t>
  </si>
  <si>
    <t>Activity</t>
  </si>
  <si>
    <t>Task</t>
  </si>
  <si>
    <t>Total Staff Hours</t>
  </si>
  <si>
    <t>Total Staff Cost</t>
  </si>
  <si>
    <t>Notes:</t>
  </si>
  <si>
    <t xml:space="preserve">Subconsultant: </t>
  </si>
  <si>
    <t>GRAND TOTAL ESTIMATED FEE:</t>
  </si>
  <si>
    <t xml:space="preserve">Description: </t>
  </si>
  <si>
    <t>1.  This sheet is to be used by Prime Consultant to calculate the Grand Total Fee.</t>
  </si>
  <si>
    <t>2.  Manually enter fee from each subconsultant.  Unused subconsultant rows may be hidden</t>
  </si>
  <si>
    <t>Work Activity</t>
  </si>
  <si>
    <t>STAFF CLASSIFICATION</t>
  </si>
  <si>
    <t>Man hours</t>
  </si>
  <si>
    <t>Rate:</t>
  </si>
  <si>
    <t>3. The basis for work activity descriptions shall be the FICE/FDOT Standard Scope</t>
  </si>
  <si>
    <t>Additional Services (Allowance)</t>
  </si>
  <si>
    <t>Reimbursables (Allowance)</t>
  </si>
  <si>
    <t>Position 1</t>
  </si>
  <si>
    <t>Job Classification</t>
  </si>
  <si>
    <t>Staff</t>
  </si>
  <si>
    <t>Applicable Rate</t>
  </si>
  <si>
    <t>Position 2</t>
  </si>
  <si>
    <t>Position 3</t>
  </si>
  <si>
    <t>Position 4</t>
  </si>
  <si>
    <t>Position 5</t>
  </si>
  <si>
    <t>Position 6</t>
  </si>
  <si>
    <t>Position 7</t>
  </si>
  <si>
    <t>Staff Hours</t>
  </si>
  <si>
    <t>name</t>
  </si>
  <si>
    <t xml:space="preserve">Contract No.:  </t>
  </si>
  <si>
    <t>Sub 2</t>
  </si>
  <si>
    <t>Sub 3</t>
  </si>
  <si>
    <t>Sub 4</t>
  </si>
  <si>
    <t>Sub 5</t>
  </si>
  <si>
    <t>Enter name of prime or subconsultant</t>
  </si>
  <si>
    <t xml:space="preserve">Project: </t>
  </si>
  <si>
    <t>/ day   =</t>
  </si>
  <si>
    <t>crew days at</t>
  </si>
  <si>
    <t>ESTIMATE OF SURVEY CREW COSTS</t>
  </si>
  <si>
    <t>Enter Name of Sub 1</t>
  </si>
  <si>
    <t>Project No.:  B-</t>
  </si>
  <si>
    <t>Total % of Work by Position</t>
  </si>
  <si>
    <t>1 - SUBTOTAL ESTIMATED FEE:</t>
  </si>
  <si>
    <t>2 - SUBTOTAL ESTIMATED FEE:</t>
  </si>
  <si>
    <t>3 - SUBTOTAL ESTIMATED FEE:</t>
  </si>
  <si>
    <t xml:space="preserve">    and Staff Hour Estimation Handbook.</t>
  </si>
  <si>
    <t xml:space="preserve"> 4 - man Survey Crew:</t>
  </si>
  <si>
    <t xml:space="preserve"> 3 - man Survey Crew:</t>
  </si>
  <si>
    <t>Cost/ Activity</t>
  </si>
  <si>
    <t>Other Misc. Fee:</t>
  </si>
  <si>
    <t>Enter Fee Description</t>
  </si>
  <si>
    <t>Survey Fee (or Survey Crew Fee):</t>
  </si>
  <si>
    <t>Geotechnical Field and Lab Testing:</t>
  </si>
  <si>
    <t>(multiplier</t>
  </si>
  <si>
    <t>2.68)</t>
  </si>
  <si>
    <t>City of Miami, C.I.P. Form 117:  Created 8/24/09 - Revised 11/20/12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</si>
</sst>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5" formatCode="&quot;$&quot;#,##0.00"/>
    <numFmt numFmtId="170" formatCode="&quot;$&quot;#,##0"/>
    <numFmt numFmtId="177" formatCode="0.0%"/>
  </numFmts>
  <fonts count="16">
    <font>
      <sz val="10"/>
      <name val="Arial"/>
    </font>
    <font>
      <sz val="10"/>
      <name val="Arial"/>
    </font>
    <font>
      <sz val="7"/>
      <name val="TimesNewRomanPS"/>
    </font>
    <font>
      <sz val="12"/>
      <name val="Arial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TimesNewRomanPS"/>
    </font>
    <font>
      <sz val="12"/>
      <color indexed="63"/>
      <name val="Times New Roman"/>
      <family val="1"/>
    </font>
    <font>
      <u/>
      <sz val="12"/>
      <color indexed="63"/>
      <name val="Arial"/>
      <family val="2"/>
    </font>
    <font>
      <sz val="12"/>
      <color indexed="63"/>
      <name val="TimesNewRomanPS"/>
      <family val="1"/>
    </font>
    <font>
      <b/>
      <sz val="12"/>
      <color indexed="63"/>
      <name val="TimesNewRomanPS"/>
    </font>
    <font>
      <b/>
      <sz val="12"/>
      <color indexed="63"/>
      <name val="TimesNewRomanPS"/>
      <family val="1"/>
    </font>
    <font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hair">
        <color indexed="47"/>
      </bottom>
      <diagonal/>
    </border>
    <border>
      <left style="thin">
        <color indexed="53"/>
      </left>
      <right style="thin">
        <color indexed="53"/>
      </right>
      <top style="hair">
        <color indexed="47"/>
      </top>
      <bottom style="hair">
        <color indexed="47"/>
      </bottom>
      <diagonal/>
    </border>
    <border>
      <left style="thin">
        <color indexed="53"/>
      </left>
      <right style="thin">
        <color indexed="53"/>
      </right>
      <top style="hair">
        <color indexed="47"/>
      </top>
      <bottom style="double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/>
      <diagonal/>
    </border>
    <border>
      <left/>
      <right style="double">
        <color indexed="53"/>
      </right>
      <top style="double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 style="double">
        <color indexed="53"/>
      </right>
      <top/>
      <bottom/>
      <diagonal/>
    </border>
    <border>
      <left style="double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60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  <diagonal/>
    </border>
    <border>
      <left style="thin">
        <color indexed="53"/>
      </left>
      <right/>
      <top style="thin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/>
      <bottom style="double">
        <color indexed="53"/>
      </bottom>
      <diagonal/>
    </border>
    <border>
      <left/>
      <right style="double">
        <color indexed="53"/>
      </right>
      <top/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hair">
        <color indexed="47"/>
      </bottom>
      <diagonal/>
    </border>
    <border>
      <left style="thin">
        <color indexed="53"/>
      </left>
      <right/>
      <top style="hair">
        <color indexed="47"/>
      </top>
      <bottom style="hair">
        <color indexed="47"/>
      </bottom>
      <diagonal/>
    </border>
    <border>
      <left style="thin">
        <color indexed="53"/>
      </left>
      <right/>
      <top style="hair">
        <color indexed="47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hair">
        <color indexed="47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/>
      <right style="thin">
        <color indexed="52"/>
      </right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3"/>
      </right>
      <top style="hair">
        <color indexed="47"/>
      </top>
      <bottom style="hair">
        <color indexed="47"/>
      </bottom>
      <diagonal/>
    </border>
    <border>
      <left/>
      <right style="thin">
        <color indexed="53"/>
      </right>
      <top style="hair">
        <color indexed="47"/>
      </top>
      <bottom style="double">
        <color indexed="53"/>
      </bottom>
      <diagonal/>
    </border>
    <border>
      <left style="double">
        <color indexed="53"/>
      </left>
      <right/>
      <top/>
      <bottom style="double">
        <color indexed="53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53"/>
      </left>
      <right/>
      <top style="thin">
        <color indexed="53"/>
      </top>
      <bottom style="double">
        <color indexed="53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/>
      <right style="thin">
        <color indexed="53"/>
      </right>
      <top style="thin">
        <color indexed="53"/>
      </top>
      <bottom style="double">
        <color indexed="53"/>
      </bottom>
      <diagonal/>
    </border>
    <border>
      <left/>
      <right/>
      <top style="double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/>
      <bottom style="hair">
        <color indexed="47"/>
      </bottom>
      <diagonal/>
    </border>
    <border>
      <left style="thin">
        <color indexed="53"/>
      </left>
      <right/>
      <top style="double">
        <color indexed="53"/>
      </top>
      <bottom/>
      <diagonal/>
    </border>
    <border>
      <left/>
      <right style="thin">
        <color indexed="53"/>
      </right>
      <top style="double">
        <color indexed="53"/>
      </top>
      <bottom/>
      <diagonal/>
    </border>
    <border>
      <left style="thin">
        <color indexed="60"/>
      </left>
      <right/>
      <top style="double">
        <color indexed="53"/>
      </top>
      <bottom/>
      <diagonal/>
    </border>
    <border>
      <left/>
      <right style="thin">
        <color indexed="53"/>
      </right>
      <top style="double">
        <color indexed="53"/>
      </top>
      <bottom style="hair">
        <color indexed="47"/>
      </bottom>
      <diagonal/>
    </border>
    <border>
      <left style="double">
        <color indexed="53"/>
      </left>
      <right/>
      <top style="double">
        <color indexed="53"/>
      </top>
      <bottom/>
      <diagonal/>
    </border>
    <border>
      <left style="double">
        <color indexed="53"/>
      </left>
      <right/>
      <top style="double">
        <color indexed="53"/>
      </top>
      <bottom style="hair">
        <color indexed="47"/>
      </bottom>
      <diagonal/>
    </border>
    <border>
      <left/>
      <right/>
      <top style="double">
        <color indexed="53"/>
      </top>
      <bottom style="hair">
        <color indexed="47"/>
      </bottom>
      <diagonal/>
    </border>
  </borders>
  <cellStyleXfs count="4">
    <xf numFmtId="0" fontId="0" fillId="0" borderId="0"/>
    <xf numFmtId="0" fontId="2" fillId="0" borderId="0"/>
    <xf numFmtId="0" fontId="3" fillId="2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1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17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1" applyNumberFormat="1" applyFont="1" applyFill="1" applyBorder="1" applyAlignment="1" applyProtection="1">
      <alignment horizontal="left" vertical="center"/>
      <protection locked="0"/>
    </xf>
    <xf numFmtId="1" fontId="4" fillId="0" borderId="6" xfId="1" applyNumberFormat="1" applyFont="1" applyFill="1" applyBorder="1" applyAlignment="1" applyProtection="1">
      <alignment horizontal="center" vertical="center"/>
      <protection locked="0"/>
    </xf>
    <xf numFmtId="3" fontId="4" fillId="0" borderId="6" xfId="1" applyNumberFormat="1" applyFont="1" applyFill="1" applyBorder="1" applyAlignment="1" applyProtection="1">
      <alignment horizontal="center" vertical="center"/>
      <protection locked="0"/>
    </xf>
    <xf numFmtId="165" fontId="4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Continuous" vertical="center"/>
    </xf>
    <xf numFmtId="0" fontId="10" fillId="0" borderId="0" xfId="1" applyFont="1" applyFill="1" applyAlignment="1" applyProtection="1">
      <alignment horizontal="centerContinuous" vertical="center"/>
    </xf>
    <xf numFmtId="0" fontId="7" fillId="0" borderId="0" xfId="1" applyFont="1" applyFill="1" applyAlignment="1" applyProtection="1">
      <alignment horizontal="centerContinuous" vertical="center"/>
    </xf>
    <xf numFmtId="0" fontId="7" fillId="0" borderId="0" xfId="1" applyFont="1" applyFill="1" applyAlignment="1" applyProtection="1">
      <alignment horizontal="right" vertical="center"/>
    </xf>
    <xf numFmtId="0" fontId="10" fillId="3" borderId="0" xfId="1" applyFont="1" applyFill="1" applyAlignment="1" applyProtection="1">
      <alignment horizontal="centerContinuous" vertical="center"/>
    </xf>
    <xf numFmtId="0" fontId="10" fillId="3" borderId="0" xfId="1" applyFont="1" applyFill="1" applyAlignment="1" applyProtection="1">
      <alignment vertical="center"/>
    </xf>
    <xf numFmtId="0" fontId="9" fillId="3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left" vertical="center"/>
    </xf>
    <xf numFmtId="0" fontId="7" fillId="3" borderId="0" xfId="1" applyFont="1" applyFill="1" applyAlignment="1" applyProtection="1">
      <alignment horizontal="centerContinuous" vertical="center"/>
    </xf>
    <xf numFmtId="0" fontId="7" fillId="3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0" xfId="1" quotePrefix="1" applyFont="1" applyFill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center" vertical="top"/>
    </xf>
    <xf numFmtId="165" fontId="7" fillId="0" borderId="14" xfId="1" applyNumberFormat="1" applyFont="1" applyFill="1" applyBorder="1" applyAlignment="1" applyProtection="1">
      <alignment horizontal="center" vertical="center" wrapText="1"/>
    </xf>
    <xf numFmtId="165" fontId="7" fillId="0" borderId="15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vertical="center"/>
    </xf>
    <xf numFmtId="170" fontId="7" fillId="0" borderId="1" xfId="1" applyNumberFormat="1" applyFont="1" applyFill="1" applyBorder="1" applyAlignment="1" applyProtection="1">
      <alignment horizontal="center" vertical="center"/>
      <protection hidden="1"/>
    </xf>
    <xf numFmtId="170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hidden="1"/>
    </xf>
    <xf numFmtId="5" fontId="7" fillId="0" borderId="1" xfId="1" applyNumberFormat="1" applyFont="1" applyFill="1" applyBorder="1" applyAlignment="1" applyProtection="1">
      <alignment horizontal="center" vertical="center"/>
      <protection hidden="1"/>
    </xf>
    <xf numFmtId="7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9" xfId="1" applyFont="1" applyFill="1" applyBorder="1" applyAlignment="1" applyProtection="1">
      <alignment vertical="center"/>
    </xf>
    <xf numFmtId="170" fontId="7" fillId="0" borderId="2" xfId="1" applyNumberFormat="1" applyFont="1" applyFill="1" applyBorder="1" applyAlignment="1" applyProtection="1">
      <alignment horizontal="center" vertical="center"/>
      <protection hidden="1"/>
    </xf>
    <xf numFmtId="170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/>
      <protection hidden="1"/>
    </xf>
    <xf numFmtId="5" fontId="7" fillId="0" borderId="2" xfId="1" applyNumberFormat="1" applyFont="1" applyFill="1" applyBorder="1" applyAlignment="1" applyProtection="1">
      <alignment horizontal="center" vertical="center"/>
      <protection hidden="1"/>
    </xf>
    <xf numFmtId="7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20" xfId="1" applyFont="1" applyFill="1" applyBorder="1" applyAlignment="1" applyProtection="1">
      <alignment vertical="center"/>
    </xf>
    <xf numFmtId="170" fontId="7" fillId="0" borderId="3" xfId="1" applyNumberFormat="1" applyFont="1" applyFill="1" applyBorder="1" applyAlignment="1" applyProtection="1">
      <alignment horizontal="center" vertical="center"/>
      <protection hidden="1"/>
    </xf>
    <xf numFmtId="170" fontId="7" fillId="0" borderId="3" xfId="1" applyNumberFormat="1" applyFont="1" applyFill="1" applyBorder="1" applyAlignment="1" applyProtection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/>
      <protection hidden="1"/>
    </xf>
    <xf numFmtId="5" fontId="7" fillId="0" borderId="3" xfId="1" applyNumberFormat="1" applyFont="1" applyFill="1" applyBorder="1" applyAlignment="1" applyProtection="1">
      <alignment horizontal="center" vertical="center"/>
      <protection hidden="1"/>
    </xf>
    <xf numFmtId="7" fontId="7" fillId="0" borderId="3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</xf>
    <xf numFmtId="7" fontId="7" fillId="0" borderId="1" xfId="1" applyNumberFormat="1" applyFont="1" applyFill="1" applyBorder="1" applyAlignment="1" applyProtection="1">
      <alignment vertical="center"/>
      <protection hidden="1"/>
    </xf>
    <xf numFmtId="7" fontId="7" fillId="0" borderId="21" xfId="1" applyNumberFormat="1" applyFont="1" applyFill="1" applyBorder="1" applyAlignment="1" applyProtection="1">
      <alignment vertical="center"/>
      <protection hidden="1"/>
    </xf>
    <xf numFmtId="0" fontId="9" fillId="0" borderId="16" xfId="1" applyFont="1" applyFill="1" applyBorder="1" applyAlignment="1" applyProtection="1">
      <alignment vertical="center"/>
    </xf>
    <xf numFmtId="165" fontId="7" fillId="0" borderId="16" xfId="1" applyNumberFormat="1" applyFont="1" applyFill="1" applyBorder="1" applyAlignment="1" applyProtection="1">
      <alignment horizontal="center" vertical="center"/>
      <protection hidden="1"/>
    </xf>
    <xf numFmtId="165" fontId="7" fillId="0" borderId="16" xfId="1" applyNumberFormat="1" applyFont="1" applyFill="1" applyBorder="1" applyAlignment="1" applyProtection="1">
      <alignment horizontal="center" vertical="center"/>
    </xf>
    <xf numFmtId="3" fontId="8" fillId="0" borderId="16" xfId="1" applyNumberFormat="1" applyFont="1" applyFill="1" applyBorder="1" applyAlignment="1" applyProtection="1">
      <alignment horizontal="center" vertical="center"/>
      <protection hidden="1"/>
    </xf>
    <xf numFmtId="7" fontId="8" fillId="0" borderId="16" xfId="1" applyNumberFormat="1" applyFont="1" applyFill="1" applyBorder="1" applyAlignment="1" applyProtection="1">
      <alignment vertical="center"/>
      <protection hidden="1"/>
    </xf>
    <xf numFmtId="7" fontId="8" fillId="0" borderId="17" xfId="1" applyNumberFormat="1" applyFont="1" applyFill="1" applyBorder="1" applyAlignment="1" applyProtection="1">
      <alignment horizontal="center" vertical="center"/>
      <protection hidden="1"/>
    </xf>
    <xf numFmtId="5" fontId="10" fillId="3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7" fontId="8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vertical="center" wrapText="1"/>
    </xf>
    <xf numFmtId="44" fontId="7" fillId="0" borderId="0" xfId="1" applyNumberFormat="1" applyFont="1" applyFill="1" applyBorder="1" applyAlignment="1" applyProtection="1">
      <alignment vertical="center"/>
    </xf>
    <xf numFmtId="7" fontId="7" fillId="0" borderId="0" xfId="1" applyNumberFormat="1" applyFont="1" applyFill="1" applyAlignment="1" applyProtection="1">
      <alignment horizontal="center" vertical="center"/>
    </xf>
    <xf numFmtId="0" fontId="8" fillId="0" borderId="0" xfId="1" quotePrefix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12" fillId="3" borderId="0" xfId="1" applyFont="1" applyFill="1" applyAlignment="1" applyProtection="1">
      <alignment vertical="center"/>
    </xf>
    <xf numFmtId="1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 wrapText="1"/>
    </xf>
    <xf numFmtId="165" fontId="7" fillId="0" borderId="0" xfId="1" quotePrefix="1" applyNumberFormat="1" applyFont="1" applyFill="1" applyBorder="1" applyAlignment="1" applyProtection="1">
      <alignment horizontal="center" vertical="center" wrapText="1"/>
    </xf>
    <xf numFmtId="44" fontId="7" fillId="0" borderId="0" xfId="1" applyNumberFormat="1" applyFont="1" applyFill="1" applyBorder="1" applyAlignment="1" applyProtection="1">
      <alignment horizontal="right" vertical="center"/>
    </xf>
    <xf numFmtId="7" fontId="12" fillId="3" borderId="0" xfId="1" applyNumberFormat="1" applyFont="1" applyFill="1" applyAlignment="1" applyProtection="1">
      <alignment vertical="center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0" fontId="7" fillId="0" borderId="23" xfId="1" quotePrefix="1" applyFont="1" applyFill="1" applyBorder="1" applyAlignment="1" applyProtection="1">
      <alignment horizontal="center" vertical="center"/>
    </xf>
    <xf numFmtId="3" fontId="7" fillId="0" borderId="23" xfId="1" applyNumberFormat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vertical="center" wrapText="1"/>
    </xf>
    <xf numFmtId="165" fontId="7" fillId="0" borderId="23" xfId="1" quotePrefix="1" applyNumberFormat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vertical="center"/>
    </xf>
    <xf numFmtId="0" fontId="7" fillId="0" borderId="25" xfId="1" applyFont="1" applyFill="1" applyBorder="1" applyAlignment="1" applyProtection="1">
      <alignment vertical="center"/>
    </xf>
    <xf numFmtId="0" fontId="7" fillId="0" borderId="26" xfId="1" applyFont="1" applyFill="1" applyBorder="1" applyAlignment="1" applyProtection="1">
      <alignment vertical="center"/>
    </xf>
    <xf numFmtId="10" fontId="9" fillId="3" borderId="0" xfId="3" applyNumberFormat="1" applyFont="1" applyFill="1" applyAlignment="1" applyProtection="1">
      <alignment vertical="center"/>
    </xf>
    <xf numFmtId="0" fontId="7" fillId="0" borderId="25" xfId="1" quotePrefix="1" applyFont="1" applyFill="1" applyBorder="1" applyAlignment="1" applyProtection="1">
      <alignment vertical="center"/>
    </xf>
    <xf numFmtId="44" fontId="7" fillId="0" borderId="6" xfId="1" applyNumberFormat="1" applyFont="1" applyFill="1" applyBorder="1" applyAlignment="1" applyProtection="1">
      <alignment horizontal="right" vertical="center"/>
    </xf>
    <xf numFmtId="0" fontId="7" fillId="0" borderId="27" xfId="1" quotePrefix="1" applyFont="1" applyFill="1" applyBorder="1" applyAlignment="1" applyProtection="1">
      <alignment vertical="center"/>
    </xf>
    <xf numFmtId="0" fontId="7" fillId="0" borderId="28" xfId="1" quotePrefix="1" applyFont="1" applyFill="1" applyBorder="1" applyAlignment="1" applyProtection="1">
      <alignment vertical="center"/>
    </xf>
    <xf numFmtId="0" fontId="7" fillId="0" borderId="28" xfId="1" applyFont="1" applyFill="1" applyBorder="1" applyAlignment="1" applyProtection="1">
      <alignment vertical="center"/>
    </xf>
    <xf numFmtId="0" fontId="7" fillId="0" borderId="29" xfId="1" applyFont="1" applyFill="1" applyBorder="1" applyAlignment="1" applyProtection="1">
      <alignment vertical="center"/>
    </xf>
    <xf numFmtId="0" fontId="7" fillId="0" borderId="0" xfId="1" quotePrefix="1" applyFont="1" applyFill="1" applyAlignment="1" applyProtection="1">
      <alignment vertical="center"/>
    </xf>
    <xf numFmtId="7" fontId="13" fillId="3" borderId="0" xfId="1" applyNumberFormat="1" applyFont="1" applyFill="1" applyAlignment="1" applyProtection="1">
      <alignment vertical="center"/>
    </xf>
    <xf numFmtId="7" fontId="14" fillId="3" borderId="0" xfId="1" applyNumberFormat="1" applyFont="1" applyFill="1" applyAlignment="1" applyProtection="1">
      <alignment vertical="center"/>
    </xf>
    <xf numFmtId="0" fontId="14" fillId="3" borderId="0" xfId="1" applyFont="1" applyFill="1" applyAlignment="1" applyProtection="1">
      <alignment vertical="center"/>
    </xf>
    <xf numFmtId="0" fontId="15" fillId="0" borderId="0" xfId="2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Fill="1" applyBorder="1" applyAlignment="1" applyProtection="1">
      <alignment horizontal="left" vertical="center"/>
      <protection hidden="1"/>
    </xf>
    <xf numFmtId="0" fontId="8" fillId="0" borderId="0" xfId="1" quotePrefix="1" applyFont="1" applyFill="1" applyAlignment="1" applyProtection="1">
      <alignment horizontal="right" vertical="center"/>
    </xf>
    <xf numFmtId="4" fontId="8" fillId="0" borderId="0" xfId="1" quotePrefix="1" applyNumberFormat="1" applyFont="1" applyFill="1" applyAlignment="1" applyProtection="1">
      <alignment horizontal="left" vertical="center"/>
    </xf>
    <xf numFmtId="7" fontId="8" fillId="0" borderId="30" xfId="1" applyNumberFormat="1" applyFont="1" applyFill="1" applyBorder="1" applyAlignment="1" applyProtection="1">
      <alignment horizontal="right" vertical="center"/>
      <protection hidden="1"/>
    </xf>
    <xf numFmtId="7" fontId="4" fillId="0" borderId="30" xfId="1" applyNumberFormat="1" applyFont="1" applyFill="1" applyBorder="1" applyAlignment="1" applyProtection="1">
      <alignment horizontal="right" vertical="center"/>
      <protection locked="0"/>
    </xf>
    <xf numFmtId="44" fontId="7" fillId="0" borderId="30" xfId="1" applyNumberFormat="1" applyFont="1" applyFill="1" applyBorder="1" applyAlignment="1" applyProtection="1">
      <alignment horizontal="right" vertical="center"/>
    </xf>
    <xf numFmtId="44" fontId="4" fillId="0" borderId="30" xfId="1" applyNumberFormat="1" applyFont="1" applyFill="1" applyBorder="1" applyAlignment="1" applyProtection="1">
      <alignment horizontal="right" vertical="center"/>
      <protection locked="0"/>
    </xf>
    <xf numFmtId="0" fontId="8" fillId="0" borderId="47" xfId="1" applyFont="1" applyFill="1" applyBorder="1" applyAlignment="1" applyProtection="1">
      <alignment horizontal="right" vertical="center"/>
    </xf>
    <xf numFmtId="0" fontId="8" fillId="0" borderId="38" xfId="1" applyFont="1" applyFill="1" applyBorder="1" applyAlignment="1" applyProtection="1">
      <alignment horizontal="right" vertical="center"/>
    </xf>
    <xf numFmtId="0" fontId="8" fillId="0" borderId="11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48" xfId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  <protection locked="0"/>
    </xf>
    <xf numFmtId="0" fontId="4" fillId="0" borderId="31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46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8" fillId="0" borderId="44" xfId="1" applyFont="1" applyFill="1" applyBorder="1" applyAlignment="1" applyProtection="1">
      <alignment horizontal="center" vertical="center"/>
      <protection locked="0"/>
    </xf>
    <xf numFmtId="0" fontId="8" fillId="0" borderId="38" xfId="1" applyFont="1" applyFill="1" applyBorder="1" applyAlignment="1" applyProtection="1">
      <alignment horizontal="center" vertical="center"/>
      <protection locked="0"/>
    </xf>
    <xf numFmtId="0" fontId="8" fillId="0" borderId="45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41" xfId="1" applyFont="1" applyFill="1" applyBorder="1" applyAlignment="1" applyProtection="1">
      <alignment horizontal="center" vertical="center"/>
      <protection locked="0"/>
    </xf>
    <xf numFmtId="0" fontId="6" fillId="0" borderId="40" xfId="1" applyFont="1" applyFill="1" applyBorder="1" applyAlignment="1" applyProtection="1">
      <alignment horizontal="center" vertical="center"/>
      <protection locked="0"/>
    </xf>
    <xf numFmtId="0" fontId="4" fillId="0" borderId="42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  <protection locked="0"/>
    </xf>
    <xf numFmtId="0" fontId="8" fillId="0" borderId="35" xfId="1" applyFont="1" applyFill="1" applyBorder="1" applyAlignment="1" applyProtection="1">
      <alignment horizontal="center" vertical="center"/>
    </xf>
    <xf numFmtId="14" fontId="7" fillId="0" borderId="0" xfId="1" applyNumberFormat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4" fillId="0" borderId="32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</cellXfs>
  <cellStyles count="4">
    <cellStyle name="Normal" xfId="0" builtinId="0"/>
    <cellStyle name="Normal_FEE" xfId="1"/>
    <cellStyle name="Normal_FICE summary sheet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477"/>
  <sheetViews>
    <sheetView showGridLines="0" showZeros="0" tabSelected="1" defaultGridColor="0" view="pageLayout" topLeftCell="A39" colorId="22" zoomScaleNormal="75" zoomScaleSheetLayoutView="75" workbookViewId="0">
      <selection activeCell="H41" sqref="H41"/>
    </sheetView>
  </sheetViews>
  <sheetFormatPr defaultColWidth="7" defaultRowHeight="15.75"/>
  <cols>
    <col min="1" max="1" width="3.5703125" style="24" customWidth="1"/>
    <col min="2" max="2" width="5.7109375" style="24" customWidth="1"/>
    <col min="3" max="3" width="6.7109375" style="24" customWidth="1"/>
    <col min="4" max="4" width="12.7109375" style="24" customWidth="1"/>
    <col min="5" max="5" width="11.7109375" style="24" customWidth="1"/>
    <col min="6" max="6" width="6.7109375" style="24" customWidth="1"/>
    <col min="7" max="8" width="9.7109375" style="24" customWidth="1"/>
    <col min="9" max="9" width="13.7109375" style="24" customWidth="1"/>
    <col min="10" max="10" width="9.7109375" style="24" customWidth="1"/>
    <col min="11" max="11" width="13.7109375" style="24" customWidth="1"/>
    <col min="12" max="12" width="9.7109375" style="24" customWidth="1"/>
    <col min="13" max="13" width="13.7109375" style="24" customWidth="1"/>
    <col min="14" max="14" width="9.7109375" style="24" customWidth="1"/>
    <col min="15" max="15" width="13.7109375" style="24" customWidth="1"/>
    <col min="16" max="16" width="9.7109375" style="24" customWidth="1"/>
    <col min="17" max="17" width="13.7109375" style="24" customWidth="1"/>
    <col min="18" max="18" width="9.7109375" style="24" customWidth="1"/>
    <col min="19" max="19" width="13.7109375" style="24" customWidth="1"/>
    <col min="20" max="20" width="9.7109375" style="24" customWidth="1"/>
    <col min="21" max="22" width="13.7109375" style="24" customWidth="1"/>
    <col min="23" max="24" width="15.7109375" style="24" customWidth="1"/>
    <col min="25" max="25" width="14" style="24" customWidth="1"/>
    <col min="26" max="26" width="11.28515625" style="24" customWidth="1"/>
    <col min="27" max="27" width="2.42578125" style="24" customWidth="1"/>
    <col min="28" max="28" width="13.85546875" style="24" customWidth="1"/>
    <col min="29" max="16384" width="7" style="24"/>
  </cols>
  <sheetData>
    <row r="1" spans="1:28">
      <c r="A1" s="17"/>
      <c r="B1" s="17"/>
      <c r="C1" s="17"/>
      <c r="D1" s="17"/>
      <c r="E1" s="1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1" t="s">
        <v>1</v>
      </c>
      <c r="U1" s="135" t="s">
        <v>45</v>
      </c>
      <c r="V1" s="135"/>
      <c r="W1" s="135"/>
      <c r="X1" s="135"/>
      <c r="Y1" s="22" t="s">
        <v>0</v>
      </c>
      <c r="Z1" s="22"/>
      <c r="AA1" s="23"/>
      <c r="AB1" s="23"/>
    </row>
    <row r="2" spans="1:28">
      <c r="A2" s="17"/>
      <c r="B2" s="17"/>
      <c r="C2" s="17"/>
      <c r="D2" s="17"/>
      <c r="E2" s="17"/>
      <c r="F2" s="1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1" t="s">
        <v>40</v>
      </c>
      <c r="U2" s="135" t="s">
        <v>2</v>
      </c>
      <c r="V2" s="135"/>
      <c r="W2" s="135"/>
      <c r="X2" s="135"/>
      <c r="Y2" s="23"/>
      <c r="Z2" s="23"/>
      <c r="AA2" s="23"/>
      <c r="AB2" s="23"/>
    </row>
    <row r="3" spans="1:28" s="29" customFormat="1" ht="18">
      <c r="A3" s="27" t="s">
        <v>46</v>
      </c>
      <c r="B3" s="27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26"/>
      <c r="S3" s="26"/>
      <c r="T3" s="21" t="s">
        <v>3</v>
      </c>
      <c r="U3" s="154">
        <f ca="1">NOW()</f>
        <v>41233.443626736109</v>
      </c>
      <c r="V3" s="154"/>
      <c r="W3" s="26"/>
      <c r="X3" s="26"/>
      <c r="Y3" s="28"/>
      <c r="Z3" s="28"/>
    </row>
    <row r="4" spans="1:28" s="29" customFormat="1" ht="15">
      <c r="A4" s="27" t="s">
        <v>51</v>
      </c>
      <c r="B4" s="27"/>
      <c r="C4" s="27"/>
      <c r="D4" s="4"/>
      <c r="E4" s="27"/>
      <c r="F4" s="27"/>
      <c r="G4" s="30" t="s">
        <v>18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26"/>
      <c r="S4" s="26"/>
      <c r="T4" s="31" t="s">
        <v>4</v>
      </c>
      <c r="U4" s="135" t="s">
        <v>5</v>
      </c>
      <c r="V4" s="135"/>
      <c r="W4" s="135"/>
      <c r="X4" s="26"/>
    </row>
    <row r="5" spans="1:28" s="29" customFormat="1" ht="5.0999999999999996" customHeight="1">
      <c r="A5" s="27"/>
      <c r="B5" s="27"/>
      <c r="C5" s="27"/>
      <c r="D5" s="27"/>
      <c r="E5" s="27"/>
      <c r="F5" s="27"/>
      <c r="G5" s="27"/>
      <c r="H5" s="32"/>
      <c r="I5" s="32"/>
      <c r="J5" s="33"/>
      <c r="K5" s="33"/>
      <c r="L5" s="33"/>
      <c r="M5" s="33"/>
      <c r="N5" s="33"/>
      <c r="O5" s="33"/>
      <c r="P5" s="33"/>
      <c r="Q5" s="33"/>
      <c r="R5" s="26"/>
      <c r="S5" s="26"/>
      <c r="T5" s="31"/>
      <c r="U5" s="27"/>
      <c r="V5" s="27"/>
      <c r="W5" s="27"/>
      <c r="X5" s="26"/>
    </row>
    <row r="6" spans="1:28" s="29" customFormat="1" ht="26.1" customHeight="1" thickBot="1">
      <c r="A6" s="26"/>
      <c r="B6" s="26"/>
      <c r="C6" s="26"/>
      <c r="D6" s="26"/>
      <c r="E6" s="26"/>
      <c r="F6" s="26"/>
      <c r="G6" s="26"/>
      <c r="H6" s="149" t="s">
        <v>22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26"/>
      <c r="W6" s="26"/>
      <c r="X6" s="26"/>
    </row>
    <row r="7" spans="1:28" ht="16.5" customHeight="1" thickTop="1">
      <c r="A7" s="128" t="s">
        <v>29</v>
      </c>
      <c r="B7" s="129"/>
      <c r="C7" s="129"/>
      <c r="D7" s="129"/>
      <c r="E7" s="129"/>
      <c r="F7" s="129"/>
      <c r="G7" s="129"/>
      <c r="H7" s="140" t="s">
        <v>28</v>
      </c>
      <c r="I7" s="142"/>
      <c r="J7" s="140" t="s">
        <v>32</v>
      </c>
      <c r="K7" s="141"/>
      <c r="L7" s="142" t="s">
        <v>33</v>
      </c>
      <c r="M7" s="142"/>
      <c r="N7" s="140" t="s">
        <v>34</v>
      </c>
      <c r="O7" s="141"/>
      <c r="P7" s="142" t="s">
        <v>35</v>
      </c>
      <c r="Q7" s="142"/>
      <c r="R7" s="143" t="s">
        <v>36</v>
      </c>
      <c r="S7" s="141"/>
      <c r="T7" s="142" t="s">
        <v>37</v>
      </c>
      <c r="U7" s="142"/>
      <c r="V7" s="34" t="s">
        <v>38</v>
      </c>
      <c r="W7" s="34" t="s">
        <v>6</v>
      </c>
      <c r="X7" s="35" t="s">
        <v>7</v>
      </c>
      <c r="Y7" s="23"/>
      <c r="Z7" s="23"/>
    </row>
    <row r="8" spans="1:28" ht="16.5" customHeight="1">
      <c r="A8" s="130" t="s">
        <v>30</v>
      </c>
      <c r="B8" s="131"/>
      <c r="C8" s="131"/>
      <c r="D8" s="131"/>
      <c r="E8" s="131"/>
      <c r="F8" s="131"/>
      <c r="G8" s="131"/>
      <c r="H8" s="152" t="s">
        <v>39</v>
      </c>
      <c r="I8" s="144"/>
      <c r="J8" s="152" t="s">
        <v>39</v>
      </c>
      <c r="K8" s="147"/>
      <c r="L8" s="144" t="s">
        <v>39</v>
      </c>
      <c r="M8" s="144"/>
      <c r="N8" s="152" t="s">
        <v>39</v>
      </c>
      <c r="O8" s="147"/>
      <c r="P8" s="144" t="s">
        <v>39</v>
      </c>
      <c r="Q8" s="144"/>
      <c r="R8" s="146" t="s">
        <v>39</v>
      </c>
      <c r="S8" s="147"/>
      <c r="T8" s="144" t="s">
        <v>39</v>
      </c>
      <c r="U8" s="144"/>
      <c r="V8" s="37"/>
      <c r="W8" s="37"/>
      <c r="X8" s="38"/>
      <c r="Y8" s="23"/>
      <c r="Z8" s="23"/>
    </row>
    <row r="9" spans="1:28" ht="22.5" customHeight="1">
      <c r="A9" s="39"/>
      <c r="B9" s="40"/>
      <c r="C9" s="40"/>
      <c r="D9" s="40"/>
      <c r="E9" s="40"/>
      <c r="F9" s="40"/>
      <c r="G9" s="36" t="s">
        <v>31</v>
      </c>
      <c r="H9" s="41" t="s">
        <v>24</v>
      </c>
      <c r="I9" s="10">
        <v>0</v>
      </c>
      <c r="J9" s="42" t="s">
        <v>24</v>
      </c>
      <c r="K9" s="12"/>
      <c r="L9" s="43" t="s">
        <v>24</v>
      </c>
      <c r="M9" s="10"/>
      <c r="N9" s="42" t="s">
        <v>24</v>
      </c>
      <c r="O9" s="13"/>
      <c r="P9" s="43" t="s">
        <v>24</v>
      </c>
      <c r="Q9" s="10">
        <v>0</v>
      </c>
      <c r="R9" s="44" t="s">
        <v>24</v>
      </c>
      <c r="S9" s="11"/>
      <c r="T9" s="45" t="s">
        <v>24</v>
      </c>
      <c r="U9" s="9"/>
      <c r="V9" s="46" t="s">
        <v>8</v>
      </c>
      <c r="W9" s="46" t="s">
        <v>9</v>
      </c>
      <c r="X9" s="47" t="s">
        <v>10</v>
      </c>
      <c r="Y9" s="23"/>
      <c r="Z9" s="23"/>
    </row>
    <row r="10" spans="1:28" ht="35.25" customHeight="1" thickBot="1">
      <c r="A10" s="153" t="s">
        <v>21</v>
      </c>
      <c r="B10" s="150"/>
      <c r="C10" s="150"/>
      <c r="D10" s="150"/>
      <c r="E10" s="150"/>
      <c r="F10" s="150"/>
      <c r="G10" s="151"/>
      <c r="H10" s="48" t="s">
        <v>23</v>
      </c>
      <c r="I10" s="48" t="s">
        <v>59</v>
      </c>
      <c r="J10" s="48" t="s">
        <v>23</v>
      </c>
      <c r="K10" s="48" t="s">
        <v>59</v>
      </c>
      <c r="L10" s="48" t="s">
        <v>23</v>
      </c>
      <c r="M10" s="48" t="s">
        <v>59</v>
      </c>
      <c r="N10" s="48" t="s">
        <v>23</v>
      </c>
      <c r="O10" s="48" t="s">
        <v>59</v>
      </c>
      <c r="P10" s="48" t="s">
        <v>23</v>
      </c>
      <c r="Q10" s="48" t="s">
        <v>59</v>
      </c>
      <c r="R10" s="48" t="s">
        <v>23</v>
      </c>
      <c r="S10" s="48" t="s">
        <v>59</v>
      </c>
      <c r="T10" s="48" t="s">
        <v>23</v>
      </c>
      <c r="U10" s="49" t="s">
        <v>59</v>
      </c>
      <c r="V10" s="50" t="s">
        <v>11</v>
      </c>
      <c r="W10" s="50" t="s">
        <v>11</v>
      </c>
      <c r="X10" s="51" t="s">
        <v>12</v>
      </c>
      <c r="Y10" s="23"/>
      <c r="Z10" s="23"/>
    </row>
    <row r="11" spans="1:28" ht="23.45" customHeight="1" thickTop="1">
      <c r="A11" s="52">
        <v>1</v>
      </c>
      <c r="B11" s="138"/>
      <c r="C11" s="139"/>
      <c r="D11" s="139"/>
      <c r="E11" s="139"/>
      <c r="F11" s="139"/>
      <c r="G11" s="139"/>
      <c r="H11" s="5" t="s">
        <v>0</v>
      </c>
      <c r="I11" s="53">
        <f>(H11*$I9)</f>
        <v>0</v>
      </c>
      <c r="J11" s="5" t="s">
        <v>0</v>
      </c>
      <c r="K11" s="53">
        <f>(J11*K$9)</f>
        <v>0</v>
      </c>
      <c r="L11" s="5" t="s">
        <v>0</v>
      </c>
      <c r="M11" s="53">
        <f>(L11*M$9)</f>
        <v>0</v>
      </c>
      <c r="N11" s="5">
        <v>0</v>
      </c>
      <c r="O11" s="53">
        <f>(N11*O$9)</f>
        <v>0</v>
      </c>
      <c r="P11" s="5">
        <v>0</v>
      </c>
      <c r="Q11" s="53">
        <f>(P11*Q$9)</f>
        <v>0</v>
      </c>
      <c r="R11" s="5">
        <v>0</v>
      </c>
      <c r="S11" s="53">
        <f>(R11*S$9)</f>
        <v>0</v>
      </c>
      <c r="T11" s="5"/>
      <c r="U11" s="54">
        <f>(T11*U$9)</f>
        <v>0</v>
      </c>
      <c r="V11" s="55">
        <f>SUM(H11+J11+L11+N11+P11+R11+T11)</f>
        <v>0</v>
      </c>
      <c r="W11" s="56">
        <f>SUM(I11+K11+M11+O11+Q11+S11+U11)</f>
        <v>0</v>
      </c>
      <c r="X11" s="57">
        <f>IF(V11=0,0,(ROUND(+W11/V11,2)))</f>
        <v>0</v>
      </c>
      <c r="Y11" s="23"/>
      <c r="Z11" s="23"/>
    </row>
    <row r="12" spans="1:28" ht="23.45" customHeight="1">
      <c r="A12" s="58">
        <v>2</v>
      </c>
      <c r="B12" s="136"/>
      <c r="C12" s="137"/>
      <c r="D12" s="137"/>
      <c r="E12" s="137"/>
      <c r="F12" s="137"/>
      <c r="G12" s="137"/>
      <c r="H12" s="6" t="s">
        <v>0</v>
      </c>
      <c r="I12" s="59">
        <f>(H12*I$9)</f>
        <v>0</v>
      </c>
      <c r="J12" s="6" t="s">
        <v>0</v>
      </c>
      <c r="K12" s="59">
        <f t="shared" ref="K12:K37" si="0">(J12*K$9)</f>
        <v>0</v>
      </c>
      <c r="L12" s="6" t="s">
        <v>0</v>
      </c>
      <c r="M12" s="59">
        <f t="shared" ref="M12:M37" si="1">(L12*M$9)</f>
        <v>0</v>
      </c>
      <c r="N12" s="6">
        <v>0</v>
      </c>
      <c r="O12" s="59">
        <f>(N12*O$9)</f>
        <v>0</v>
      </c>
      <c r="P12" s="6">
        <v>0</v>
      </c>
      <c r="Q12" s="59">
        <f t="shared" ref="Q12:Q37" si="2">(P12*Q$9)</f>
        <v>0</v>
      </c>
      <c r="R12" s="6">
        <v>0</v>
      </c>
      <c r="S12" s="59">
        <f t="shared" ref="S12:S37" si="3">(R12*S$9)</f>
        <v>0</v>
      </c>
      <c r="T12" s="6">
        <v>0</v>
      </c>
      <c r="U12" s="60">
        <f t="shared" ref="U12:U37" si="4">(T12*U$9)</f>
        <v>0</v>
      </c>
      <c r="V12" s="61">
        <f>SUM(H12+J12+L12+N12+P12+R12+T12)</f>
        <v>0</v>
      </c>
      <c r="W12" s="62">
        <f>SUM(I12+K12+M12+O12+Q12+S12+U12)</f>
        <v>0</v>
      </c>
      <c r="X12" s="63">
        <f>IF(V12=0,0,(ROUND(+W12/V12,2)))</f>
        <v>0</v>
      </c>
      <c r="Y12" s="23"/>
      <c r="Z12" s="23"/>
    </row>
    <row r="13" spans="1:28" ht="23.45" customHeight="1">
      <c r="A13" s="58">
        <v>3</v>
      </c>
      <c r="B13" s="136"/>
      <c r="C13" s="137"/>
      <c r="D13" s="137"/>
      <c r="E13" s="137"/>
      <c r="F13" s="137"/>
      <c r="G13" s="137"/>
      <c r="H13" s="6" t="s">
        <v>0</v>
      </c>
      <c r="I13" s="59">
        <f>(H13*I$9)</f>
        <v>0</v>
      </c>
      <c r="J13" s="6" t="s">
        <v>0</v>
      </c>
      <c r="K13" s="59">
        <f t="shared" si="0"/>
        <v>0</v>
      </c>
      <c r="L13" s="6" t="s">
        <v>0</v>
      </c>
      <c r="M13" s="59">
        <f t="shared" si="1"/>
        <v>0</v>
      </c>
      <c r="N13" s="6">
        <v>0</v>
      </c>
      <c r="O13" s="59">
        <f>(N13*O$9)</f>
        <v>0</v>
      </c>
      <c r="P13" s="6">
        <v>0</v>
      </c>
      <c r="Q13" s="59">
        <f t="shared" si="2"/>
        <v>0</v>
      </c>
      <c r="R13" s="6">
        <v>0</v>
      </c>
      <c r="S13" s="59">
        <f t="shared" si="3"/>
        <v>0</v>
      </c>
      <c r="T13" s="6">
        <v>0</v>
      </c>
      <c r="U13" s="60">
        <f t="shared" si="4"/>
        <v>0</v>
      </c>
      <c r="V13" s="61">
        <f t="shared" ref="V13:V36" si="5">SUM(H13+J13+L13+N13+P13+R13+T13)</f>
        <v>0</v>
      </c>
      <c r="W13" s="62">
        <f t="shared" ref="W13:W36" si="6">SUM(I13+K13+M13+O13+Q13+S13+U13)</f>
        <v>0</v>
      </c>
      <c r="X13" s="63">
        <f>IF(V13=0,0,(ROUND(+W13/V13,2)))</f>
        <v>0</v>
      </c>
      <c r="Y13" s="23"/>
      <c r="Z13" s="23"/>
    </row>
    <row r="14" spans="1:28" ht="23.45" customHeight="1">
      <c r="A14" s="58">
        <v>4</v>
      </c>
      <c r="B14" s="136"/>
      <c r="C14" s="137"/>
      <c r="D14" s="137"/>
      <c r="E14" s="137"/>
      <c r="F14" s="137"/>
      <c r="G14" s="137"/>
      <c r="H14" s="6" t="s">
        <v>0</v>
      </c>
      <c r="I14" s="59">
        <f t="shared" ref="I14:I37" si="7">(H14*I$9)</f>
        <v>0</v>
      </c>
      <c r="J14" s="6">
        <v>0</v>
      </c>
      <c r="K14" s="59">
        <f t="shared" si="0"/>
        <v>0</v>
      </c>
      <c r="L14" s="6">
        <v>0</v>
      </c>
      <c r="M14" s="59">
        <f t="shared" si="1"/>
        <v>0</v>
      </c>
      <c r="N14" s="6">
        <v>0</v>
      </c>
      <c r="O14" s="59">
        <f t="shared" ref="O14:O37" si="8">(N14*O$9)</f>
        <v>0</v>
      </c>
      <c r="P14" s="6">
        <v>0</v>
      </c>
      <c r="Q14" s="59">
        <f t="shared" si="2"/>
        <v>0</v>
      </c>
      <c r="R14" s="6">
        <v>0</v>
      </c>
      <c r="S14" s="59">
        <f t="shared" si="3"/>
        <v>0</v>
      </c>
      <c r="T14" s="6">
        <v>0</v>
      </c>
      <c r="U14" s="60">
        <f t="shared" si="4"/>
        <v>0</v>
      </c>
      <c r="V14" s="61">
        <f t="shared" si="5"/>
        <v>0</v>
      </c>
      <c r="W14" s="62">
        <f t="shared" si="6"/>
        <v>0</v>
      </c>
      <c r="X14" s="63">
        <f>IF(V14=0,0,(ROUND(+W14/V14,2)))</f>
        <v>0</v>
      </c>
      <c r="Y14" s="23"/>
      <c r="Z14" s="23"/>
    </row>
    <row r="15" spans="1:28" ht="23.45" customHeight="1">
      <c r="A15" s="58">
        <v>5</v>
      </c>
      <c r="B15" s="136"/>
      <c r="C15" s="137"/>
      <c r="D15" s="137"/>
      <c r="E15" s="137"/>
      <c r="F15" s="137"/>
      <c r="G15" s="137"/>
      <c r="H15" s="6">
        <v>0</v>
      </c>
      <c r="I15" s="59">
        <f t="shared" si="7"/>
        <v>0</v>
      </c>
      <c r="J15" s="6">
        <v>0</v>
      </c>
      <c r="K15" s="59">
        <f t="shared" si="0"/>
        <v>0</v>
      </c>
      <c r="L15" s="6">
        <v>0</v>
      </c>
      <c r="M15" s="59">
        <f t="shared" si="1"/>
        <v>0</v>
      </c>
      <c r="N15" s="6">
        <v>0</v>
      </c>
      <c r="O15" s="59">
        <f t="shared" si="8"/>
        <v>0</v>
      </c>
      <c r="P15" s="6">
        <v>0</v>
      </c>
      <c r="Q15" s="59">
        <f t="shared" si="2"/>
        <v>0</v>
      </c>
      <c r="R15" s="6">
        <v>0</v>
      </c>
      <c r="S15" s="59">
        <f t="shared" si="3"/>
        <v>0</v>
      </c>
      <c r="T15" s="6">
        <v>0</v>
      </c>
      <c r="U15" s="60">
        <f t="shared" si="4"/>
        <v>0</v>
      </c>
      <c r="V15" s="61">
        <f t="shared" si="5"/>
        <v>0</v>
      </c>
      <c r="W15" s="62">
        <f t="shared" si="6"/>
        <v>0</v>
      </c>
      <c r="X15" s="63">
        <f>IF(V15=0,0,(ROUND(+W15/V15,2)))</f>
        <v>0</v>
      </c>
      <c r="Y15" s="23"/>
      <c r="Z15" s="23"/>
    </row>
    <row r="16" spans="1:28" ht="23.45" customHeight="1">
      <c r="A16" s="58">
        <v>6</v>
      </c>
      <c r="B16" s="136"/>
      <c r="C16" s="137"/>
      <c r="D16" s="137"/>
      <c r="E16" s="137"/>
      <c r="F16" s="137"/>
      <c r="G16" s="137"/>
      <c r="H16" s="6">
        <v>0</v>
      </c>
      <c r="I16" s="59">
        <f t="shared" si="7"/>
        <v>0</v>
      </c>
      <c r="J16" s="6">
        <v>0</v>
      </c>
      <c r="K16" s="59">
        <f t="shared" si="0"/>
        <v>0</v>
      </c>
      <c r="L16" s="6">
        <v>0</v>
      </c>
      <c r="M16" s="59">
        <f t="shared" si="1"/>
        <v>0</v>
      </c>
      <c r="N16" s="6">
        <v>0</v>
      </c>
      <c r="O16" s="59">
        <f t="shared" si="8"/>
        <v>0</v>
      </c>
      <c r="P16" s="6">
        <v>0</v>
      </c>
      <c r="Q16" s="59">
        <f t="shared" si="2"/>
        <v>0</v>
      </c>
      <c r="R16" s="6">
        <v>0</v>
      </c>
      <c r="S16" s="59">
        <f t="shared" si="3"/>
        <v>0</v>
      </c>
      <c r="T16" s="6">
        <v>0</v>
      </c>
      <c r="U16" s="60">
        <f t="shared" si="4"/>
        <v>0</v>
      </c>
      <c r="V16" s="61">
        <f t="shared" si="5"/>
        <v>0</v>
      </c>
      <c r="W16" s="62">
        <f t="shared" si="6"/>
        <v>0</v>
      </c>
      <c r="X16" s="63">
        <f t="shared" ref="X16:X36" si="9">IF(V16=0,0,(ROUND(+W16/V16,2)))</f>
        <v>0</v>
      </c>
      <c r="Y16" s="23"/>
      <c r="Z16" s="23"/>
    </row>
    <row r="17" spans="1:26" ht="23.45" customHeight="1">
      <c r="A17" s="58">
        <v>7</v>
      </c>
      <c r="B17" s="136"/>
      <c r="C17" s="137"/>
      <c r="D17" s="137"/>
      <c r="E17" s="137"/>
      <c r="F17" s="137"/>
      <c r="G17" s="137"/>
      <c r="H17" s="6">
        <v>0</v>
      </c>
      <c r="I17" s="59">
        <f t="shared" si="7"/>
        <v>0</v>
      </c>
      <c r="J17" s="6">
        <v>0</v>
      </c>
      <c r="K17" s="59">
        <f t="shared" si="0"/>
        <v>0</v>
      </c>
      <c r="L17" s="6">
        <v>0</v>
      </c>
      <c r="M17" s="59">
        <f t="shared" si="1"/>
        <v>0</v>
      </c>
      <c r="N17" s="6">
        <v>0</v>
      </c>
      <c r="O17" s="59">
        <f t="shared" si="8"/>
        <v>0</v>
      </c>
      <c r="P17" s="6">
        <v>0</v>
      </c>
      <c r="Q17" s="59">
        <f t="shared" si="2"/>
        <v>0</v>
      </c>
      <c r="R17" s="6">
        <v>0</v>
      </c>
      <c r="S17" s="59">
        <f t="shared" si="3"/>
        <v>0</v>
      </c>
      <c r="T17" s="6">
        <v>0</v>
      </c>
      <c r="U17" s="60">
        <f t="shared" si="4"/>
        <v>0</v>
      </c>
      <c r="V17" s="61">
        <f t="shared" si="5"/>
        <v>0</v>
      </c>
      <c r="W17" s="62">
        <f t="shared" si="6"/>
        <v>0</v>
      </c>
      <c r="X17" s="63">
        <f t="shared" si="9"/>
        <v>0</v>
      </c>
      <c r="Y17" s="23"/>
      <c r="Z17" s="23"/>
    </row>
    <row r="18" spans="1:26" ht="23.45" customHeight="1">
      <c r="A18" s="58">
        <v>8</v>
      </c>
      <c r="B18" s="136"/>
      <c r="C18" s="137"/>
      <c r="D18" s="137"/>
      <c r="E18" s="137"/>
      <c r="F18" s="137"/>
      <c r="G18" s="137"/>
      <c r="H18" s="6">
        <v>0</v>
      </c>
      <c r="I18" s="59">
        <f t="shared" si="7"/>
        <v>0</v>
      </c>
      <c r="J18" s="6">
        <v>0</v>
      </c>
      <c r="K18" s="59">
        <f t="shared" si="0"/>
        <v>0</v>
      </c>
      <c r="L18" s="6">
        <v>0</v>
      </c>
      <c r="M18" s="59">
        <f t="shared" si="1"/>
        <v>0</v>
      </c>
      <c r="N18" s="6">
        <v>0</v>
      </c>
      <c r="O18" s="59">
        <f t="shared" si="8"/>
        <v>0</v>
      </c>
      <c r="P18" s="6">
        <v>0</v>
      </c>
      <c r="Q18" s="59">
        <f t="shared" si="2"/>
        <v>0</v>
      </c>
      <c r="R18" s="6">
        <v>0</v>
      </c>
      <c r="S18" s="59">
        <f t="shared" si="3"/>
        <v>0</v>
      </c>
      <c r="T18" s="6">
        <v>0</v>
      </c>
      <c r="U18" s="60">
        <f t="shared" si="4"/>
        <v>0</v>
      </c>
      <c r="V18" s="61">
        <f t="shared" si="5"/>
        <v>0</v>
      </c>
      <c r="W18" s="62">
        <f t="shared" si="6"/>
        <v>0</v>
      </c>
      <c r="X18" s="63">
        <f t="shared" si="9"/>
        <v>0</v>
      </c>
      <c r="Y18" s="23"/>
      <c r="Z18" s="23"/>
    </row>
    <row r="19" spans="1:26" ht="23.45" customHeight="1">
      <c r="A19" s="58">
        <v>9</v>
      </c>
      <c r="B19" s="136"/>
      <c r="C19" s="137"/>
      <c r="D19" s="137"/>
      <c r="E19" s="137"/>
      <c r="F19" s="137"/>
      <c r="G19" s="137"/>
      <c r="H19" s="6">
        <v>0</v>
      </c>
      <c r="I19" s="59">
        <f t="shared" si="7"/>
        <v>0</v>
      </c>
      <c r="J19" s="6">
        <v>0</v>
      </c>
      <c r="K19" s="59">
        <f t="shared" si="0"/>
        <v>0</v>
      </c>
      <c r="L19" s="6">
        <v>0</v>
      </c>
      <c r="M19" s="59">
        <f t="shared" si="1"/>
        <v>0</v>
      </c>
      <c r="N19" s="6">
        <v>0</v>
      </c>
      <c r="O19" s="59">
        <f t="shared" si="8"/>
        <v>0</v>
      </c>
      <c r="P19" s="6">
        <v>0</v>
      </c>
      <c r="Q19" s="59">
        <f t="shared" si="2"/>
        <v>0</v>
      </c>
      <c r="R19" s="6">
        <v>0</v>
      </c>
      <c r="S19" s="59">
        <f t="shared" si="3"/>
        <v>0</v>
      </c>
      <c r="T19" s="6">
        <v>0</v>
      </c>
      <c r="U19" s="60">
        <f t="shared" si="4"/>
        <v>0</v>
      </c>
      <c r="V19" s="61">
        <f t="shared" si="5"/>
        <v>0</v>
      </c>
      <c r="W19" s="62">
        <f t="shared" si="6"/>
        <v>0</v>
      </c>
      <c r="X19" s="63">
        <f t="shared" si="9"/>
        <v>0</v>
      </c>
      <c r="Y19" s="23"/>
      <c r="Z19" s="23"/>
    </row>
    <row r="20" spans="1:26" ht="23.45" customHeight="1">
      <c r="A20" s="58">
        <v>10</v>
      </c>
      <c r="B20" s="136"/>
      <c r="C20" s="137"/>
      <c r="D20" s="137"/>
      <c r="E20" s="137"/>
      <c r="F20" s="137"/>
      <c r="G20" s="137"/>
      <c r="H20" s="6">
        <v>0</v>
      </c>
      <c r="I20" s="59">
        <f t="shared" si="7"/>
        <v>0</v>
      </c>
      <c r="J20" s="6">
        <v>0</v>
      </c>
      <c r="K20" s="59">
        <f t="shared" si="0"/>
        <v>0</v>
      </c>
      <c r="L20" s="6">
        <v>0</v>
      </c>
      <c r="M20" s="59">
        <f t="shared" si="1"/>
        <v>0</v>
      </c>
      <c r="N20" s="6">
        <v>0</v>
      </c>
      <c r="O20" s="59">
        <f t="shared" si="8"/>
        <v>0</v>
      </c>
      <c r="P20" s="6">
        <v>0</v>
      </c>
      <c r="Q20" s="59">
        <f t="shared" si="2"/>
        <v>0</v>
      </c>
      <c r="R20" s="6">
        <v>0</v>
      </c>
      <c r="S20" s="59">
        <f t="shared" si="3"/>
        <v>0</v>
      </c>
      <c r="T20" s="6">
        <v>0</v>
      </c>
      <c r="U20" s="60">
        <f t="shared" si="4"/>
        <v>0</v>
      </c>
      <c r="V20" s="61">
        <f t="shared" si="5"/>
        <v>0</v>
      </c>
      <c r="W20" s="62">
        <f t="shared" si="6"/>
        <v>0</v>
      </c>
      <c r="X20" s="63">
        <f t="shared" si="9"/>
        <v>0</v>
      </c>
      <c r="Y20" s="23"/>
      <c r="Z20" s="23"/>
    </row>
    <row r="21" spans="1:26" ht="23.45" customHeight="1">
      <c r="A21" s="58">
        <v>11</v>
      </c>
      <c r="B21" s="136"/>
      <c r="C21" s="137"/>
      <c r="D21" s="137"/>
      <c r="E21" s="137"/>
      <c r="F21" s="137"/>
      <c r="G21" s="137"/>
      <c r="H21" s="6">
        <v>0</v>
      </c>
      <c r="I21" s="59">
        <f t="shared" si="7"/>
        <v>0</v>
      </c>
      <c r="J21" s="6">
        <v>0</v>
      </c>
      <c r="K21" s="59">
        <f t="shared" si="0"/>
        <v>0</v>
      </c>
      <c r="L21" s="6">
        <v>0</v>
      </c>
      <c r="M21" s="59">
        <f t="shared" si="1"/>
        <v>0</v>
      </c>
      <c r="N21" s="6">
        <v>0</v>
      </c>
      <c r="O21" s="59">
        <f t="shared" si="8"/>
        <v>0</v>
      </c>
      <c r="P21" s="6">
        <v>0</v>
      </c>
      <c r="Q21" s="59">
        <f t="shared" si="2"/>
        <v>0</v>
      </c>
      <c r="R21" s="6">
        <v>0</v>
      </c>
      <c r="S21" s="59">
        <f t="shared" si="3"/>
        <v>0</v>
      </c>
      <c r="T21" s="6">
        <v>0</v>
      </c>
      <c r="U21" s="60">
        <f t="shared" si="4"/>
        <v>0</v>
      </c>
      <c r="V21" s="61">
        <f t="shared" si="5"/>
        <v>0</v>
      </c>
      <c r="W21" s="62">
        <f t="shared" si="6"/>
        <v>0</v>
      </c>
      <c r="X21" s="63">
        <f t="shared" si="9"/>
        <v>0</v>
      </c>
      <c r="Y21" s="23"/>
      <c r="Z21" s="23"/>
    </row>
    <row r="22" spans="1:26" ht="23.45" customHeight="1">
      <c r="A22" s="58">
        <v>12</v>
      </c>
      <c r="B22" s="136"/>
      <c r="C22" s="137"/>
      <c r="D22" s="137"/>
      <c r="E22" s="137"/>
      <c r="F22" s="137"/>
      <c r="G22" s="137"/>
      <c r="H22" s="6">
        <v>0</v>
      </c>
      <c r="I22" s="59">
        <f t="shared" si="7"/>
        <v>0</v>
      </c>
      <c r="J22" s="6">
        <v>0</v>
      </c>
      <c r="K22" s="59">
        <f t="shared" si="0"/>
        <v>0</v>
      </c>
      <c r="L22" s="6">
        <v>0</v>
      </c>
      <c r="M22" s="59">
        <f t="shared" si="1"/>
        <v>0</v>
      </c>
      <c r="N22" s="6">
        <v>0</v>
      </c>
      <c r="O22" s="59">
        <f t="shared" si="8"/>
        <v>0</v>
      </c>
      <c r="P22" s="6">
        <v>0</v>
      </c>
      <c r="Q22" s="59">
        <f t="shared" si="2"/>
        <v>0</v>
      </c>
      <c r="R22" s="6">
        <v>0</v>
      </c>
      <c r="S22" s="59">
        <f t="shared" si="3"/>
        <v>0</v>
      </c>
      <c r="T22" s="6">
        <v>0</v>
      </c>
      <c r="U22" s="60">
        <f t="shared" si="4"/>
        <v>0</v>
      </c>
      <c r="V22" s="61">
        <f t="shared" si="5"/>
        <v>0</v>
      </c>
      <c r="W22" s="62">
        <f t="shared" si="6"/>
        <v>0</v>
      </c>
      <c r="X22" s="63">
        <f t="shared" si="9"/>
        <v>0</v>
      </c>
      <c r="Y22" s="23"/>
      <c r="Z22" s="23"/>
    </row>
    <row r="23" spans="1:26" ht="23.45" customHeight="1">
      <c r="A23" s="58">
        <v>13</v>
      </c>
      <c r="B23" s="136"/>
      <c r="C23" s="137"/>
      <c r="D23" s="137"/>
      <c r="E23" s="137"/>
      <c r="F23" s="137"/>
      <c r="G23" s="137"/>
      <c r="H23" s="6">
        <v>0</v>
      </c>
      <c r="I23" s="59">
        <f t="shared" si="7"/>
        <v>0</v>
      </c>
      <c r="J23" s="6">
        <v>0</v>
      </c>
      <c r="K23" s="59">
        <f t="shared" si="0"/>
        <v>0</v>
      </c>
      <c r="L23" s="6">
        <v>0</v>
      </c>
      <c r="M23" s="59">
        <f t="shared" si="1"/>
        <v>0</v>
      </c>
      <c r="N23" s="6">
        <v>0</v>
      </c>
      <c r="O23" s="59">
        <f t="shared" si="8"/>
        <v>0</v>
      </c>
      <c r="P23" s="6">
        <v>0</v>
      </c>
      <c r="Q23" s="59">
        <f t="shared" si="2"/>
        <v>0</v>
      </c>
      <c r="R23" s="6">
        <v>0</v>
      </c>
      <c r="S23" s="59">
        <f t="shared" si="3"/>
        <v>0</v>
      </c>
      <c r="T23" s="6">
        <v>0</v>
      </c>
      <c r="U23" s="60">
        <f t="shared" si="4"/>
        <v>0</v>
      </c>
      <c r="V23" s="61">
        <f t="shared" si="5"/>
        <v>0</v>
      </c>
      <c r="W23" s="62">
        <f t="shared" si="6"/>
        <v>0</v>
      </c>
      <c r="X23" s="63">
        <f t="shared" si="9"/>
        <v>0</v>
      </c>
      <c r="Y23" s="23"/>
      <c r="Z23" s="23"/>
    </row>
    <row r="24" spans="1:26" ht="23.45" customHeight="1">
      <c r="A24" s="58">
        <v>14</v>
      </c>
      <c r="B24" s="136"/>
      <c r="C24" s="137"/>
      <c r="D24" s="137"/>
      <c r="E24" s="137"/>
      <c r="F24" s="137"/>
      <c r="G24" s="137"/>
      <c r="H24" s="6">
        <v>0</v>
      </c>
      <c r="I24" s="59">
        <f t="shared" si="7"/>
        <v>0</v>
      </c>
      <c r="J24" s="6">
        <v>0</v>
      </c>
      <c r="K24" s="59">
        <f t="shared" si="0"/>
        <v>0</v>
      </c>
      <c r="L24" s="6">
        <v>0</v>
      </c>
      <c r="M24" s="59">
        <f t="shared" si="1"/>
        <v>0</v>
      </c>
      <c r="N24" s="6">
        <v>0</v>
      </c>
      <c r="O24" s="59">
        <f t="shared" si="8"/>
        <v>0</v>
      </c>
      <c r="P24" s="6">
        <v>0</v>
      </c>
      <c r="Q24" s="59">
        <f t="shared" si="2"/>
        <v>0</v>
      </c>
      <c r="R24" s="6">
        <v>0</v>
      </c>
      <c r="S24" s="59">
        <f t="shared" si="3"/>
        <v>0</v>
      </c>
      <c r="T24" s="6">
        <v>0</v>
      </c>
      <c r="U24" s="60">
        <f t="shared" si="4"/>
        <v>0</v>
      </c>
      <c r="V24" s="61">
        <f t="shared" si="5"/>
        <v>0</v>
      </c>
      <c r="W24" s="62">
        <f t="shared" si="6"/>
        <v>0</v>
      </c>
      <c r="X24" s="63">
        <f t="shared" si="9"/>
        <v>0</v>
      </c>
      <c r="Y24" s="23"/>
      <c r="Z24" s="23"/>
    </row>
    <row r="25" spans="1:26" ht="23.45" customHeight="1">
      <c r="A25" s="58">
        <v>15</v>
      </c>
      <c r="B25" s="136"/>
      <c r="C25" s="137"/>
      <c r="D25" s="137"/>
      <c r="E25" s="137"/>
      <c r="F25" s="137"/>
      <c r="G25" s="137"/>
      <c r="H25" s="6">
        <v>0</v>
      </c>
      <c r="I25" s="59">
        <f t="shared" si="7"/>
        <v>0</v>
      </c>
      <c r="J25" s="6">
        <v>0</v>
      </c>
      <c r="K25" s="59">
        <f t="shared" si="0"/>
        <v>0</v>
      </c>
      <c r="L25" s="6">
        <v>0</v>
      </c>
      <c r="M25" s="59">
        <f t="shared" si="1"/>
        <v>0</v>
      </c>
      <c r="N25" s="6">
        <v>0</v>
      </c>
      <c r="O25" s="59">
        <f t="shared" si="8"/>
        <v>0</v>
      </c>
      <c r="P25" s="6">
        <v>0</v>
      </c>
      <c r="Q25" s="59">
        <f t="shared" si="2"/>
        <v>0</v>
      </c>
      <c r="R25" s="6">
        <v>0</v>
      </c>
      <c r="S25" s="59">
        <f t="shared" si="3"/>
        <v>0</v>
      </c>
      <c r="T25" s="6">
        <v>0</v>
      </c>
      <c r="U25" s="60">
        <f t="shared" si="4"/>
        <v>0</v>
      </c>
      <c r="V25" s="61">
        <f t="shared" si="5"/>
        <v>0</v>
      </c>
      <c r="W25" s="62">
        <f t="shared" si="6"/>
        <v>0</v>
      </c>
      <c r="X25" s="63">
        <f t="shared" si="9"/>
        <v>0</v>
      </c>
      <c r="Y25" s="23"/>
      <c r="Z25" s="23"/>
    </row>
    <row r="26" spans="1:26" ht="23.45" customHeight="1">
      <c r="A26" s="58">
        <v>16</v>
      </c>
      <c r="B26" s="136"/>
      <c r="C26" s="137"/>
      <c r="D26" s="137"/>
      <c r="E26" s="137"/>
      <c r="F26" s="137"/>
      <c r="G26" s="137"/>
      <c r="H26" s="6">
        <v>0</v>
      </c>
      <c r="I26" s="59">
        <f t="shared" si="7"/>
        <v>0</v>
      </c>
      <c r="J26" s="6">
        <v>0</v>
      </c>
      <c r="K26" s="59">
        <f t="shared" si="0"/>
        <v>0</v>
      </c>
      <c r="L26" s="6">
        <v>0</v>
      </c>
      <c r="M26" s="59">
        <f t="shared" si="1"/>
        <v>0</v>
      </c>
      <c r="N26" s="6">
        <v>0</v>
      </c>
      <c r="O26" s="59">
        <f t="shared" si="8"/>
        <v>0</v>
      </c>
      <c r="P26" s="6">
        <v>0</v>
      </c>
      <c r="Q26" s="59">
        <f t="shared" si="2"/>
        <v>0</v>
      </c>
      <c r="R26" s="6">
        <v>0</v>
      </c>
      <c r="S26" s="59">
        <f t="shared" si="3"/>
        <v>0</v>
      </c>
      <c r="T26" s="6">
        <v>0</v>
      </c>
      <c r="U26" s="60">
        <f t="shared" si="4"/>
        <v>0</v>
      </c>
      <c r="V26" s="61">
        <f t="shared" si="5"/>
        <v>0</v>
      </c>
      <c r="W26" s="62">
        <f t="shared" si="6"/>
        <v>0</v>
      </c>
      <c r="X26" s="63">
        <f t="shared" si="9"/>
        <v>0</v>
      </c>
      <c r="Y26" s="23"/>
      <c r="Z26" s="23"/>
    </row>
    <row r="27" spans="1:26" ht="23.45" customHeight="1">
      <c r="A27" s="58">
        <v>17</v>
      </c>
      <c r="B27" s="136"/>
      <c r="C27" s="137"/>
      <c r="D27" s="137"/>
      <c r="E27" s="137"/>
      <c r="F27" s="137"/>
      <c r="G27" s="137"/>
      <c r="H27" s="6">
        <v>0</v>
      </c>
      <c r="I27" s="59">
        <f t="shared" si="7"/>
        <v>0</v>
      </c>
      <c r="J27" s="6">
        <v>0</v>
      </c>
      <c r="K27" s="59">
        <f t="shared" si="0"/>
        <v>0</v>
      </c>
      <c r="L27" s="6">
        <v>0</v>
      </c>
      <c r="M27" s="59">
        <f t="shared" si="1"/>
        <v>0</v>
      </c>
      <c r="N27" s="6">
        <v>0</v>
      </c>
      <c r="O27" s="59">
        <f t="shared" si="8"/>
        <v>0</v>
      </c>
      <c r="P27" s="6">
        <v>0</v>
      </c>
      <c r="Q27" s="59">
        <f t="shared" si="2"/>
        <v>0</v>
      </c>
      <c r="R27" s="6">
        <v>0</v>
      </c>
      <c r="S27" s="59">
        <f t="shared" si="3"/>
        <v>0</v>
      </c>
      <c r="T27" s="6">
        <v>0</v>
      </c>
      <c r="U27" s="60">
        <f t="shared" si="4"/>
        <v>0</v>
      </c>
      <c r="V27" s="61">
        <f t="shared" si="5"/>
        <v>0</v>
      </c>
      <c r="W27" s="62">
        <f t="shared" si="6"/>
        <v>0</v>
      </c>
      <c r="X27" s="63">
        <f t="shared" si="9"/>
        <v>0</v>
      </c>
      <c r="Y27" s="23"/>
      <c r="Z27" s="23"/>
    </row>
    <row r="28" spans="1:26" ht="23.45" customHeight="1">
      <c r="A28" s="58">
        <v>18</v>
      </c>
      <c r="B28" s="136"/>
      <c r="C28" s="137"/>
      <c r="D28" s="137"/>
      <c r="E28" s="137"/>
      <c r="F28" s="137"/>
      <c r="G28" s="137"/>
      <c r="H28" s="6">
        <v>0</v>
      </c>
      <c r="I28" s="59">
        <f t="shared" si="7"/>
        <v>0</v>
      </c>
      <c r="J28" s="6">
        <v>0</v>
      </c>
      <c r="K28" s="59">
        <f t="shared" si="0"/>
        <v>0</v>
      </c>
      <c r="L28" s="6">
        <v>0</v>
      </c>
      <c r="M28" s="59">
        <f t="shared" si="1"/>
        <v>0</v>
      </c>
      <c r="N28" s="6">
        <v>0</v>
      </c>
      <c r="O28" s="59">
        <f t="shared" si="8"/>
        <v>0</v>
      </c>
      <c r="P28" s="6">
        <v>0</v>
      </c>
      <c r="Q28" s="59">
        <f t="shared" si="2"/>
        <v>0</v>
      </c>
      <c r="R28" s="6">
        <v>0</v>
      </c>
      <c r="S28" s="59">
        <f t="shared" si="3"/>
        <v>0</v>
      </c>
      <c r="T28" s="6">
        <v>0</v>
      </c>
      <c r="U28" s="60">
        <f t="shared" si="4"/>
        <v>0</v>
      </c>
      <c r="V28" s="61">
        <f t="shared" si="5"/>
        <v>0</v>
      </c>
      <c r="W28" s="62">
        <f t="shared" si="6"/>
        <v>0</v>
      </c>
      <c r="X28" s="63">
        <f t="shared" si="9"/>
        <v>0</v>
      </c>
      <c r="Y28" s="23"/>
      <c r="Z28" s="23"/>
    </row>
    <row r="29" spans="1:26" ht="23.45" customHeight="1">
      <c r="A29" s="58">
        <v>19</v>
      </c>
      <c r="B29" s="136"/>
      <c r="C29" s="137"/>
      <c r="D29" s="137"/>
      <c r="E29" s="137"/>
      <c r="F29" s="137"/>
      <c r="G29" s="137"/>
      <c r="H29" s="6">
        <v>0</v>
      </c>
      <c r="I29" s="59">
        <f t="shared" si="7"/>
        <v>0</v>
      </c>
      <c r="J29" s="6">
        <v>0</v>
      </c>
      <c r="K29" s="59">
        <f t="shared" si="0"/>
        <v>0</v>
      </c>
      <c r="L29" s="6">
        <v>0</v>
      </c>
      <c r="M29" s="59">
        <f t="shared" si="1"/>
        <v>0</v>
      </c>
      <c r="N29" s="6">
        <v>0</v>
      </c>
      <c r="O29" s="59">
        <f t="shared" si="8"/>
        <v>0</v>
      </c>
      <c r="P29" s="6">
        <v>0</v>
      </c>
      <c r="Q29" s="59">
        <f t="shared" si="2"/>
        <v>0</v>
      </c>
      <c r="R29" s="6">
        <v>0</v>
      </c>
      <c r="S29" s="59">
        <f t="shared" si="3"/>
        <v>0</v>
      </c>
      <c r="T29" s="6">
        <v>0</v>
      </c>
      <c r="U29" s="60">
        <f t="shared" si="4"/>
        <v>0</v>
      </c>
      <c r="V29" s="61">
        <f t="shared" si="5"/>
        <v>0</v>
      </c>
      <c r="W29" s="62">
        <f t="shared" si="6"/>
        <v>0</v>
      </c>
      <c r="X29" s="63">
        <f t="shared" si="9"/>
        <v>0</v>
      </c>
      <c r="Y29" s="23"/>
      <c r="Z29" s="23"/>
    </row>
    <row r="30" spans="1:26" ht="23.45" customHeight="1">
      <c r="A30" s="58">
        <v>20</v>
      </c>
      <c r="B30" s="136"/>
      <c r="C30" s="137"/>
      <c r="D30" s="137"/>
      <c r="E30" s="137"/>
      <c r="F30" s="137"/>
      <c r="G30" s="137"/>
      <c r="H30" s="6">
        <v>0</v>
      </c>
      <c r="I30" s="59">
        <f t="shared" si="7"/>
        <v>0</v>
      </c>
      <c r="J30" s="6">
        <v>0</v>
      </c>
      <c r="K30" s="59">
        <f t="shared" si="0"/>
        <v>0</v>
      </c>
      <c r="L30" s="6">
        <v>0</v>
      </c>
      <c r="M30" s="59">
        <f t="shared" si="1"/>
        <v>0</v>
      </c>
      <c r="N30" s="6">
        <v>0</v>
      </c>
      <c r="O30" s="59">
        <f t="shared" si="8"/>
        <v>0</v>
      </c>
      <c r="P30" s="6">
        <v>0</v>
      </c>
      <c r="Q30" s="59">
        <f t="shared" si="2"/>
        <v>0</v>
      </c>
      <c r="R30" s="6">
        <v>0</v>
      </c>
      <c r="S30" s="59">
        <f t="shared" si="3"/>
        <v>0</v>
      </c>
      <c r="T30" s="6">
        <v>0</v>
      </c>
      <c r="U30" s="60">
        <f t="shared" si="4"/>
        <v>0</v>
      </c>
      <c r="V30" s="61">
        <f t="shared" si="5"/>
        <v>0</v>
      </c>
      <c r="W30" s="62">
        <f t="shared" si="6"/>
        <v>0</v>
      </c>
      <c r="X30" s="63">
        <f t="shared" si="9"/>
        <v>0</v>
      </c>
      <c r="Y30" s="23"/>
      <c r="Z30" s="23"/>
    </row>
    <row r="31" spans="1:26" ht="23.45" customHeight="1">
      <c r="A31" s="58">
        <v>21</v>
      </c>
      <c r="B31" s="136"/>
      <c r="C31" s="137"/>
      <c r="D31" s="137"/>
      <c r="E31" s="137"/>
      <c r="F31" s="137"/>
      <c r="G31" s="137"/>
      <c r="H31" s="6">
        <v>0</v>
      </c>
      <c r="I31" s="59">
        <f t="shared" si="7"/>
        <v>0</v>
      </c>
      <c r="J31" s="6">
        <v>0</v>
      </c>
      <c r="K31" s="59">
        <f t="shared" si="0"/>
        <v>0</v>
      </c>
      <c r="L31" s="6">
        <v>0</v>
      </c>
      <c r="M31" s="59">
        <f t="shared" si="1"/>
        <v>0</v>
      </c>
      <c r="N31" s="6">
        <v>0</v>
      </c>
      <c r="O31" s="59">
        <f t="shared" si="8"/>
        <v>0</v>
      </c>
      <c r="P31" s="6">
        <v>0</v>
      </c>
      <c r="Q31" s="59">
        <f t="shared" si="2"/>
        <v>0</v>
      </c>
      <c r="R31" s="6">
        <v>0</v>
      </c>
      <c r="S31" s="59">
        <f t="shared" si="3"/>
        <v>0</v>
      </c>
      <c r="T31" s="6">
        <v>0</v>
      </c>
      <c r="U31" s="60">
        <f t="shared" si="4"/>
        <v>0</v>
      </c>
      <c r="V31" s="61">
        <f t="shared" si="5"/>
        <v>0</v>
      </c>
      <c r="W31" s="62">
        <f t="shared" si="6"/>
        <v>0</v>
      </c>
      <c r="X31" s="63">
        <f t="shared" si="9"/>
        <v>0</v>
      </c>
      <c r="Y31" s="23"/>
      <c r="Z31" s="23"/>
    </row>
    <row r="32" spans="1:26" ht="23.45" customHeight="1">
      <c r="A32" s="58">
        <v>22</v>
      </c>
      <c r="B32" s="136"/>
      <c r="C32" s="137"/>
      <c r="D32" s="137"/>
      <c r="E32" s="137"/>
      <c r="F32" s="137"/>
      <c r="G32" s="137"/>
      <c r="H32" s="6">
        <v>0</v>
      </c>
      <c r="I32" s="59">
        <f t="shared" si="7"/>
        <v>0</v>
      </c>
      <c r="J32" s="6">
        <v>0</v>
      </c>
      <c r="K32" s="59">
        <f t="shared" si="0"/>
        <v>0</v>
      </c>
      <c r="L32" s="6">
        <v>0</v>
      </c>
      <c r="M32" s="59">
        <f t="shared" si="1"/>
        <v>0</v>
      </c>
      <c r="N32" s="6">
        <v>0</v>
      </c>
      <c r="O32" s="59">
        <f t="shared" si="8"/>
        <v>0</v>
      </c>
      <c r="P32" s="6">
        <v>0</v>
      </c>
      <c r="Q32" s="59">
        <f t="shared" si="2"/>
        <v>0</v>
      </c>
      <c r="R32" s="6">
        <v>0</v>
      </c>
      <c r="S32" s="59">
        <f t="shared" si="3"/>
        <v>0</v>
      </c>
      <c r="T32" s="6">
        <v>0</v>
      </c>
      <c r="U32" s="60">
        <f t="shared" si="4"/>
        <v>0</v>
      </c>
      <c r="V32" s="61">
        <f t="shared" si="5"/>
        <v>0</v>
      </c>
      <c r="W32" s="62">
        <f t="shared" si="6"/>
        <v>0</v>
      </c>
      <c r="X32" s="63">
        <f t="shared" si="9"/>
        <v>0</v>
      </c>
      <c r="Y32" s="23"/>
      <c r="Z32" s="23"/>
    </row>
    <row r="33" spans="1:28" ht="23.45" customHeight="1">
      <c r="A33" s="58">
        <v>23</v>
      </c>
      <c r="B33" s="136"/>
      <c r="C33" s="137"/>
      <c r="D33" s="137"/>
      <c r="E33" s="137"/>
      <c r="F33" s="137"/>
      <c r="G33" s="137"/>
      <c r="H33" s="6">
        <v>0</v>
      </c>
      <c r="I33" s="59">
        <f t="shared" si="7"/>
        <v>0</v>
      </c>
      <c r="J33" s="6">
        <v>0</v>
      </c>
      <c r="K33" s="59">
        <f t="shared" si="0"/>
        <v>0</v>
      </c>
      <c r="L33" s="6">
        <v>0</v>
      </c>
      <c r="M33" s="59">
        <f t="shared" si="1"/>
        <v>0</v>
      </c>
      <c r="N33" s="6">
        <v>0</v>
      </c>
      <c r="O33" s="59">
        <f t="shared" si="8"/>
        <v>0</v>
      </c>
      <c r="P33" s="6">
        <v>0</v>
      </c>
      <c r="Q33" s="59">
        <f t="shared" si="2"/>
        <v>0</v>
      </c>
      <c r="R33" s="6">
        <v>0</v>
      </c>
      <c r="S33" s="59">
        <f t="shared" si="3"/>
        <v>0</v>
      </c>
      <c r="T33" s="6">
        <v>0</v>
      </c>
      <c r="U33" s="60">
        <f t="shared" si="4"/>
        <v>0</v>
      </c>
      <c r="V33" s="61">
        <f t="shared" si="5"/>
        <v>0</v>
      </c>
      <c r="W33" s="62">
        <f t="shared" si="6"/>
        <v>0</v>
      </c>
      <c r="X33" s="63">
        <f t="shared" si="9"/>
        <v>0</v>
      </c>
      <c r="Y33" s="23"/>
      <c r="Z33" s="23"/>
    </row>
    <row r="34" spans="1:28" ht="23.45" customHeight="1">
      <c r="A34" s="58">
        <v>24</v>
      </c>
      <c r="B34" s="136"/>
      <c r="C34" s="137"/>
      <c r="D34" s="137"/>
      <c r="E34" s="137"/>
      <c r="F34" s="137"/>
      <c r="G34" s="137"/>
      <c r="H34" s="6">
        <v>0</v>
      </c>
      <c r="I34" s="59">
        <f t="shared" si="7"/>
        <v>0</v>
      </c>
      <c r="J34" s="6">
        <v>0</v>
      </c>
      <c r="K34" s="59">
        <f t="shared" si="0"/>
        <v>0</v>
      </c>
      <c r="L34" s="6">
        <v>0</v>
      </c>
      <c r="M34" s="59">
        <f t="shared" si="1"/>
        <v>0</v>
      </c>
      <c r="N34" s="6">
        <v>0</v>
      </c>
      <c r="O34" s="59">
        <f t="shared" si="8"/>
        <v>0</v>
      </c>
      <c r="P34" s="6">
        <v>0</v>
      </c>
      <c r="Q34" s="59">
        <f t="shared" si="2"/>
        <v>0</v>
      </c>
      <c r="R34" s="6">
        <v>0</v>
      </c>
      <c r="S34" s="59">
        <f t="shared" si="3"/>
        <v>0</v>
      </c>
      <c r="T34" s="6">
        <v>0</v>
      </c>
      <c r="U34" s="60">
        <f t="shared" si="4"/>
        <v>0</v>
      </c>
      <c r="V34" s="61">
        <f t="shared" si="5"/>
        <v>0</v>
      </c>
      <c r="W34" s="62">
        <f t="shared" si="6"/>
        <v>0</v>
      </c>
      <c r="X34" s="63">
        <f t="shared" si="9"/>
        <v>0</v>
      </c>
      <c r="Y34" s="23"/>
      <c r="Z34" s="23"/>
    </row>
    <row r="35" spans="1:28" ht="23.45" customHeight="1">
      <c r="A35" s="58">
        <v>25</v>
      </c>
      <c r="B35" s="136"/>
      <c r="C35" s="137"/>
      <c r="D35" s="137"/>
      <c r="E35" s="137"/>
      <c r="F35" s="137"/>
      <c r="G35" s="137"/>
      <c r="H35" s="6">
        <v>0</v>
      </c>
      <c r="I35" s="59">
        <f t="shared" si="7"/>
        <v>0</v>
      </c>
      <c r="J35" s="6">
        <v>0</v>
      </c>
      <c r="K35" s="59">
        <f t="shared" si="0"/>
        <v>0</v>
      </c>
      <c r="L35" s="6">
        <v>0</v>
      </c>
      <c r="M35" s="59">
        <f t="shared" si="1"/>
        <v>0</v>
      </c>
      <c r="N35" s="6">
        <v>0</v>
      </c>
      <c r="O35" s="59">
        <f t="shared" si="8"/>
        <v>0</v>
      </c>
      <c r="P35" s="6">
        <v>0</v>
      </c>
      <c r="Q35" s="59">
        <f t="shared" si="2"/>
        <v>0</v>
      </c>
      <c r="R35" s="6">
        <v>0</v>
      </c>
      <c r="S35" s="59">
        <f t="shared" si="3"/>
        <v>0</v>
      </c>
      <c r="T35" s="6">
        <v>0</v>
      </c>
      <c r="U35" s="60">
        <f t="shared" si="4"/>
        <v>0</v>
      </c>
      <c r="V35" s="61">
        <f t="shared" si="5"/>
        <v>0</v>
      </c>
      <c r="W35" s="62">
        <f t="shared" si="6"/>
        <v>0</v>
      </c>
      <c r="X35" s="63">
        <f t="shared" si="9"/>
        <v>0</v>
      </c>
      <c r="Y35" s="23"/>
      <c r="Z35" s="23"/>
    </row>
    <row r="36" spans="1:28" ht="23.45" customHeight="1">
      <c r="A36" s="58">
        <v>26</v>
      </c>
      <c r="B36" s="136"/>
      <c r="C36" s="137"/>
      <c r="D36" s="137"/>
      <c r="E36" s="137"/>
      <c r="F36" s="137"/>
      <c r="G36" s="137"/>
      <c r="H36" s="6">
        <v>0</v>
      </c>
      <c r="I36" s="59">
        <f t="shared" si="7"/>
        <v>0</v>
      </c>
      <c r="J36" s="6">
        <v>0</v>
      </c>
      <c r="K36" s="59">
        <f t="shared" si="0"/>
        <v>0</v>
      </c>
      <c r="L36" s="6">
        <v>0</v>
      </c>
      <c r="M36" s="59">
        <f t="shared" si="1"/>
        <v>0</v>
      </c>
      <c r="N36" s="6">
        <v>0</v>
      </c>
      <c r="O36" s="59">
        <f t="shared" si="8"/>
        <v>0</v>
      </c>
      <c r="P36" s="6">
        <v>0</v>
      </c>
      <c r="Q36" s="59">
        <f t="shared" si="2"/>
        <v>0</v>
      </c>
      <c r="R36" s="6">
        <v>0</v>
      </c>
      <c r="S36" s="59">
        <f t="shared" si="3"/>
        <v>0</v>
      </c>
      <c r="T36" s="6">
        <v>0</v>
      </c>
      <c r="U36" s="60">
        <f t="shared" si="4"/>
        <v>0</v>
      </c>
      <c r="V36" s="61">
        <f t="shared" si="5"/>
        <v>0</v>
      </c>
      <c r="W36" s="62">
        <f t="shared" si="6"/>
        <v>0</v>
      </c>
      <c r="X36" s="63">
        <f t="shared" si="9"/>
        <v>0</v>
      </c>
      <c r="Y36" s="23"/>
      <c r="Z36" s="23"/>
    </row>
    <row r="37" spans="1:28" ht="23.45" customHeight="1" thickBot="1">
      <c r="A37" s="64">
        <v>27</v>
      </c>
      <c r="B37" s="156"/>
      <c r="C37" s="157"/>
      <c r="D37" s="157"/>
      <c r="E37" s="157"/>
      <c r="F37" s="157"/>
      <c r="G37" s="157"/>
      <c r="H37" s="7">
        <v>0</v>
      </c>
      <c r="I37" s="65">
        <f t="shared" si="7"/>
        <v>0</v>
      </c>
      <c r="J37" s="8"/>
      <c r="K37" s="65">
        <f t="shared" si="0"/>
        <v>0</v>
      </c>
      <c r="L37" s="7">
        <v>0</v>
      </c>
      <c r="M37" s="65">
        <f t="shared" si="1"/>
        <v>0</v>
      </c>
      <c r="N37" s="7">
        <v>0</v>
      </c>
      <c r="O37" s="65">
        <f t="shared" si="8"/>
        <v>0</v>
      </c>
      <c r="P37" s="7">
        <v>0</v>
      </c>
      <c r="Q37" s="65">
        <f t="shared" si="2"/>
        <v>0</v>
      </c>
      <c r="R37" s="7">
        <v>0</v>
      </c>
      <c r="S37" s="65">
        <f t="shared" si="3"/>
        <v>0</v>
      </c>
      <c r="T37" s="7">
        <v>0</v>
      </c>
      <c r="U37" s="66">
        <f t="shared" si="4"/>
        <v>0</v>
      </c>
      <c r="V37" s="67">
        <f>SUM(H37+J37+L37+N37+P37+R37+T37)</f>
        <v>0</v>
      </c>
      <c r="W37" s="68">
        <f>SUM(I37+K37+M37+O37+Q37+S37+U37)</f>
        <v>0</v>
      </c>
      <c r="X37" s="69">
        <f>IF(V37=0,0,(ROUND(+W37/V37,2)))</f>
        <v>0</v>
      </c>
      <c r="Y37" s="23"/>
      <c r="Z37" s="23"/>
    </row>
    <row r="38" spans="1:28" ht="24" customHeight="1" thickTop="1">
      <c r="A38" s="132" t="s">
        <v>13</v>
      </c>
      <c r="B38" s="133"/>
      <c r="C38" s="133"/>
      <c r="D38" s="133"/>
      <c r="E38" s="133"/>
      <c r="F38" s="133"/>
      <c r="G38" s="133"/>
      <c r="H38" s="70">
        <f>SUM(H11:H37)</f>
        <v>0</v>
      </c>
      <c r="I38" s="71"/>
      <c r="J38" s="70">
        <f>SUM(J11:J37)</f>
        <v>0</v>
      </c>
      <c r="K38" s="71"/>
      <c r="L38" s="70">
        <f>SUM(L11:L37)</f>
        <v>0</v>
      </c>
      <c r="M38" s="71"/>
      <c r="N38" s="70">
        <f>SUM(N11:N37)</f>
        <v>0</v>
      </c>
      <c r="O38" s="71"/>
      <c r="P38" s="71">
        <f>SUM(P11:P37)</f>
        <v>0</v>
      </c>
      <c r="Q38" s="70"/>
      <c r="R38" s="70">
        <f>SUM(R11:R37)</f>
        <v>0</v>
      </c>
      <c r="S38" s="70"/>
      <c r="T38" s="71">
        <f>SUM(T11:T37)</f>
        <v>0</v>
      </c>
      <c r="U38" s="71"/>
      <c r="V38" s="55">
        <f>SUM(V11:V37)</f>
        <v>0</v>
      </c>
      <c r="W38" s="72"/>
      <c r="X38" s="73"/>
      <c r="Y38" s="23"/>
      <c r="Z38" s="23"/>
    </row>
    <row r="39" spans="1:28" ht="24" customHeight="1" thickBot="1">
      <c r="A39" s="158" t="s">
        <v>14</v>
      </c>
      <c r="B39" s="159"/>
      <c r="C39" s="159"/>
      <c r="D39" s="159"/>
      <c r="E39" s="159"/>
      <c r="F39" s="159"/>
      <c r="G39" s="159"/>
      <c r="H39" s="74"/>
      <c r="I39" s="75">
        <f>SUM(I11:I38)</f>
        <v>0</v>
      </c>
      <c r="J39" s="74"/>
      <c r="K39" s="75">
        <f>SUM(K11:K38)</f>
        <v>0</v>
      </c>
      <c r="L39" s="74"/>
      <c r="M39" s="75">
        <f>SUM(M11:M38)</f>
        <v>0</v>
      </c>
      <c r="N39" s="74"/>
      <c r="O39" s="75">
        <f>SUM(O11:O38)</f>
        <v>0</v>
      </c>
      <c r="P39" s="74"/>
      <c r="Q39" s="75">
        <f>SUM(Q11:Q38)</f>
        <v>0</v>
      </c>
      <c r="R39" s="74"/>
      <c r="S39" s="75">
        <f>SUM(S11:S38)</f>
        <v>0</v>
      </c>
      <c r="T39" s="74"/>
      <c r="U39" s="76">
        <f>SUM(U11:U38)</f>
        <v>0</v>
      </c>
      <c r="V39" s="77"/>
      <c r="W39" s="78">
        <f>SUM(W10:W37)</f>
        <v>0</v>
      </c>
      <c r="X39" s="79">
        <f>IF(V38=0,0,(ROUND(SUM(+W39/V38),2)))</f>
        <v>0</v>
      </c>
      <c r="Y39" s="23"/>
      <c r="Z39" s="80"/>
    </row>
    <row r="40" spans="1:28" ht="18" customHeight="1" thickTop="1">
      <c r="A40" s="17"/>
      <c r="B40" s="155" t="s">
        <v>52</v>
      </c>
      <c r="C40" s="155"/>
      <c r="D40" s="155"/>
      <c r="E40" s="155"/>
      <c r="F40" s="155"/>
      <c r="G40" s="155"/>
      <c r="H40" s="81">
        <f>IF($V38=0,0,(H38/$V38))</f>
        <v>0</v>
      </c>
      <c r="I40" s="82"/>
      <c r="J40" s="81">
        <f>IF($V38=0,0,(J38/$V38))</f>
        <v>0</v>
      </c>
      <c r="K40" s="82"/>
      <c r="L40" s="81">
        <f>IF($V38=0,0,(L38/$V38))</f>
        <v>0</v>
      </c>
      <c r="M40" s="82"/>
      <c r="N40" s="81">
        <f>IF($V38=0,0,(N38/$V38))</f>
        <v>0</v>
      </c>
      <c r="O40" s="82"/>
      <c r="P40" s="81">
        <f>IF($V38=0,0,(P38/$V38))</f>
        <v>0</v>
      </c>
      <c r="Q40" s="82"/>
      <c r="R40" s="81">
        <f>IF($V38=0,0,(R38/$V38))</f>
        <v>0</v>
      </c>
      <c r="S40" s="82"/>
      <c r="T40" s="81">
        <f>IF($V38=0,0,(T38/$V38))</f>
        <v>0</v>
      </c>
      <c r="U40" s="82"/>
      <c r="V40" s="120" t="s">
        <v>0</v>
      </c>
      <c r="W40" s="121" t="s">
        <v>0</v>
      </c>
      <c r="X40" s="83"/>
      <c r="Y40" s="23"/>
      <c r="Z40" s="80"/>
    </row>
    <row r="41" spans="1:28" ht="15.75" customHeight="1">
      <c r="A41" s="17"/>
      <c r="B41" s="84"/>
      <c r="C41" s="85"/>
      <c r="D41" s="85"/>
      <c r="E41" s="85"/>
      <c r="F41" s="85"/>
      <c r="G41" s="85"/>
      <c r="H41" s="86"/>
      <c r="I41" s="87"/>
      <c r="J41" s="87"/>
      <c r="K41" s="87"/>
      <c r="L41" s="32"/>
      <c r="M41" s="88"/>
      <c r="N41" s="85"/>
      <c r="O41" s="89"/>
      <c r="P41" s="17"/>
      <c r="Q41" s="17"/>
      <c r="R41" s="17"/>
      <c r="S41" s="90" t="s">
        <v>53</v>
      </c>
      <c r="T41" s="91"/>
      <c r="U41" s="26"/>
      <c r="V41" s="122" t="s">
        <v>64</v>
      </c>
      <c r="W41" s="123" t="s">
        <v>65</v>
      </c>
      <c r="X41" s="124">
        <f>SUM(W39*2.68)</f>
        <v>0</v>
      </c>
      <c r="Z41" s="92"/>
      <c r="AA41" s="92"/>
    </row>
    <row r="42" spans="1:28" ht="15.75" customHeight="1">
      <c r="A42" s="17"/>
      <c r="B42" s="93"/>
      <c r="C42" s="93"/>
      <c r="D42" s="93"/>
      <c r="E42" s="93"/>
      <c r="F42" s="93"/>
      <c r="G42" s="94"/>
      <c r="H42" s="86"/>
      <c r="I42" s="95"/>
      <c r="J42" s="95"/>
      <c r="K42" s="96"/>
      <c r="L42" s="85"/>
      <c r="M42" s="97"/>
      <c r="N42" s="85"/>
      <c r="O42" s="89"/>
      <c r="P42" s="17"/>
      <c r="Q42" s="17"/>
      <c r="R42" s="17"/>
      <c r="S42" s="26" t="s">
        <v>16</v>
      </c>
      <c r="T42" s="26"/>
      <c r="U42" s="135" t="s">
        <v>50</v>
      </c>
      <c r="V42" s="135"/>
      <c r="W42" s="135"/>
      <c r="X42" s="125"/>
      <c r="Z42" s="98"/>
      <c r="AA42" s="92"/>
    </row>
    <row r="43" spans="1:28" ht="18" customHeight="1">
      <c r="A43" s="17"/>
      <c r="B43" s="99"/>
      <c r="C43" s="100"/>
      <c r="D43" s="100"/>
      <c r="E43" s="100"/>
      <c r="F43" s="100"/>
      <c r="G43" s="101"/>
      <c r="H43" s="102"/>
      <c r="I43" s="103"/>
      <c r="J43" s="103"/>
      <c r="K43" s="104"/>
      <c r="L43" s="105"/>
      <c r="M43" s="97"/>
      <c r="N43" s="85"/>
      <c r="O43" s="89"/>
      <c r="P43" s="17"/>
      <c r="Q43" s="17"/>
      <c r="R43" s="17"/>
      <c r="S43" s="26" t="s">
        <v>16</v>
      </c>
      <c r="T43" s="26"/>
      <c r="U43" s="135" t="s">
        <v>41</v>
      </c>
      <c r="V43" s="135"/>
      <c r="W43" s="135"/>
      <c r="X43" s="125">
        <v>0</v>
      </c>
      <c r="Z43" s="98"/>
      <c r="AA43" s="92"/>
    </row>
    <row r="44" spans="1:28" ht="18" customHeight="1">
      <c r="A44" s="17"/>
      <c r="B44" s="106"/>
      <c r="C44" s="84" t="s">
        <v>49</v>
      </c>
      <c r="D44" s="84"/>
      <c r="E44" s="84"/>
      <c r="F44" s="84"/>
      <c r="G44" s="85"/>
      <c r="H44" s="86"/>
      <c r="I44" s="85"/>
      <c r="J44" s="85"/>
      <c r="K44" s="85"/>
      <c r="L44" s="107"/>
      <c r="M44" s="26"/>
      <c r="N44" s="26"/>
      <c r="O44" s="26"/>
      <c r="P44" s="17"/>
      <c r="Q44" s="17"/>
      <c r="R44" s="17"/>
      <c r="S44" s="26" t="s">
        <v>16</v>
      </c>
      <c r="T44" s="26"/>
      <c r="U44" s="135" t="s">
        <v>42</v>
      </c>
      <c r="V44" s="135"/>
      <c r="W44" s="135"/>
      <c r="X44" s="125"/>
      <c r="Z44" s="98"/>
      <c r="AA44" s="92"/>
      <c r="AB44" s="108"/>
    </row>
    <row r="45" spans="1:28" ht="18" customHeight="1">
      <c r="A45" s="17"/>
      <c r="B45" s="106"/>
      <c r="C45" s="1"/>
      <c r="D45" s="33" t="s">
        <v>58</v>
      </c>
      <c r="E45" s="33"/>
      <c r="F45" s="2"/>
      <c r="G45" s="145" t="s">
        <v>48</v>
      </c>
      <c r="H45" s="145"/>
      <c r="I45" s="3"/>
      <c r="J45" s="85" t="s">
        <v>47</v>
      </c>
      <c r="K45" s="97">
        <f>C45*F45*I45</f>
        <v>0</v>
      </c>
      <c r="L45" s="107"/>
      <c r="M45" s="97"/>
      <c r="N45" s="26"/>
      <c r="O45" s="26"/>
      <c r="P45" s="17"/>
      <c r="Q45" s="17"/>
      <c r="R45" s="17"/>
      <c r="S45" s="26" t="s">
        <v>16</v>
      </c>
      <c r="T45" s="26"/>
      <c r="U45" s="135" t="s">
        <v>43</v>
      </c>
      <c r="V45" s="135"/>
      <c r="W45" s="135"/>
      <c r="X45" s="125"/>
      <c r="Z45" s="98"/>
      <c r="AA45" s="92"/>
      <c r="AB45" s="108"/>
    </row>
    <row r="46" spans="1:28" ht="18" customHeight="1">
      <c r="A46" s="17"/>
      <c r="B46" s="109"/>
      <c r="C46" s="14"/>
      <c r="D46" s="33" t="s">
        <v>57</v>
      </c>
      <c r="E46" s="93"/>
      <c r="F46" s="15"/>
      <c r="G46" s="145" t="s">
        <v>48</v>
      </c>
      <c r="H46" s="145"/>
      <c r="I46" s="16"/>
      <c r="J46" s="85" t="s">
        <v>47</v>
      </c>
      <c r="K46" s="110">
        <f>C46*F46*I46</f>
        <v>0</v>
      </c>
      <c r="L46" s="107"/>
      <c r="M46" s="97"/>
      <c r="N46" s="26"/>
      <c r="O46" s="26"/>
      <c r="P46" s="17"/>
      <c r="Q46" s="17"/>
      <c r="R46" s="17"/>
      <c r="S46" s="26" t="s">
        <v>16</v>
      </c>
      <c r="T46" s="26"/>
      <c r="U46" s="135" t="s">
        <v>44</v>
      </c>
      <c r="V46" s="135"/>
      <c r="W46" s="135"/>
      <c r="X46" s="125"/>
      <c r="Z46" s="98"/>
      <c r="AA46" s="92"/>
      <c r="AB46" s="108"/>
    </row>
    <row r="47" spans="1:28" ht="18" customHeight="1">
      <c r="A47" s="17"/>
      <c r="B47" s="111"/>
      <c r="C47" s="112"/>
      <c r="D47" s="112"/>
      <c r="E47" s="112"/>
      <c r="F47" s="112"/>
      <c r="G47" s="113"/>
      <c r="H47" s="113"/>
      <c r="I47" s="113"/>
      <c r="J47" s="113"/>
      <c r="K47" s="113"/>
      <c r="L47" s="114"/>
      <c r="M47" s="85"/>
      <c r="N47" s="26"/>
      <c r="O47" s="26"/>
      <c r="P47" s="17"/>
      <c r="Q47" s="17"/>
      <c r="R47" s="17"/>
      <c r="S47" s="90" t="s">
        <v>54</v>
      </c>
      <c r="T47" s="91"/>
      <c r="U47" s="26"/>
      <c r="V47" s="26"/>
      <c r="W47" s="26"/>
      <c r="X47" s="124">
        <f>SUM(X41:X46)</f>
        <v>0</v>
      </c>
      <c r="Z47" s="98"/>
      <c r="AA47" s="92"/>
      <c r="AB47" s="108"/>
    </row>
    <row r="48" spans="1:28" ht="18" customHeight="1">
      <c r="A48" s="17"/>
      <c r="B48" s="26" t="s">
        <v>15</v>
      </c>
      <c r="C48" s="115"/>
      <c r="D48" s="115"/>
      <c r="E48" s="115"/>
      <c r="F48" s="115"/>
      <c r="G48" s="26"/>
      <c r="H48" s="26"/>
      <c r="I48" s="26"/>
      <c r="J48" s="26"/>
      <c r="K48" s="26"/>
      <c r="L48" s="26"/>
      <c r="M48" s="85"/>
      <c r="N48" s="26"/>
      <c r="O48" s="26"/>
      <c r="P48" s="17"/>
      <c r="Q48" s="17"/>
      <c r="R48" s="17"/>
      <c r="S48" s="134" t="s">
        <v>63</v>
      </c>
      <c r="T48" s="134"/>
      <c r="U48" s="134"/>
      <c r="V48" s="135"/>
      <c r="W48" s="135"/>
      <c r="X48" s="125"/>
      <c r="Z48" s="98"/>
      <c r="AA48" s="92"/>
      <c r="AB48" s="108"/>
    </row>
    <row r="49" spans="1:27" ht="18" customHeight="1">
      <c r="A49" s="17"/>
      <c r="B49" s="115" t="s">
        <v>19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7"/>
      <c r="Q49" s="17"/>
      <c r="R49" s="17"/>
      <c r="S49" s="134" t="s">
        <v>62</v>
      </c>
      <c r="T49" s="134"/>
      <c r="U49" s="134"/>
      <c r="V49" s="135"/>
      <c r="W49" s="135"/>
      <c r="X49" s="126">
        <f>SUM(K45:K46)</f>
        <v>0</v>
      </c>
      <c r="Y49" s="116"/>
      <c r="AA49" s="92"/>
    </row>
    <row r="50" spans="1:27" ht="18" customHeight="1">
      <c r="A50" s="17"/>
      <c r="B50" s="115" t="s">
        <v>20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7"/>
      <c r="Q50" s="17"/>
      <c r="R50" s="17"/>
      <c r="S50" s="134" t="s">
        <v>60</v>
      </c>
      <c r="T50" s="134"/>
      <c r="U50" s="135" t="s">
        <v>61</v>
      </c>
      <c r="V50" s="135"/>
      <c r="W50" s="135"/>
      <c r="X50" s="127"/>
      <c r="Y50" s="116"/>
      <c r="AA50" s="92"/>
    </row>
    <row r="51" spans="1:27" ht="18" customHeight="1">
      <c r="A51" s="17"/>
      <c r="B51" s="115" t="s">
        <v>25</v>
      </c>
      <c r="C51" s="17"/>
      <c r="D51" s="17"/>
      <c r="E51" s="17"/>
      <c r="F51" s="17"/>
      <c r="G51" s="26"/>
      <c r="H51" s="26"/>
      <c r="I51" s="26"/>
      <c r="J51" s="26"/>
      <c r="K51" s="26"/>
      <c r="L51" s="26"/>
      <c r="M51" s="26"/>
      <c r="N51" s="26"/>
      <c r="O51" s="26"/>
      <c r="P51" s="17"/>
      <c r="Q51" s="17"/>
      <c r="R51" s="17"/>
      <c r="S51" s="90" t="s">
        <v>55</v>
      </c>
      <c r="T51" s="91"/>
      <c r="U51" s="26"/>
      <c r="V51" s="26"/>
      <c r="W51" s="26"/>
      <c r="X51" s="124">
        <f>SUM(X47:X50)</f>
        <v>0</v>
      </c>
      <c r="Y51" s="116"/>
      <c r="AA51" s="92"/>
    </row>
    <row r="52" spans="1:27" ht="18" customHeight="1">
      <c r="A52" s="17"/>
      <c r="B52" s="26" t="s">
        <v>56</v>
      </c>
      <c r="C52" s="17"/>
      <c r="D52" s="17"/>
      <c r="E52" s="17"/>
      <c r="F52" s="17"/>
      <c r="G52" s="26"/>
      <c r="H52" s="26"/>
      <c r="I52" s="26"/>
      <c r="J52" s="26"/>
      <c r="K52" s="26"/>
      <c r="L52" s="26"/>
      <c r="M52" s="26"/>
      <c r="N52" s="26"/>
      <c r="O52" s="26"/>
      <c r="P52" s="17"/>
      <c r="Q52" s="17"/>
      <c r="R52" s="17"/>
      <c r="S52" s="134" t="s">
        <v>26</v>
      </c>
      <c r="T52" s="134"/>
      <c r="U52" s="134"/>
      <c r="V52" s="134"/>
      <c r="W52" s="134"/>
      <c r="X52" s="125"/>
      <c r="Y52" s="116"/>
      <c r="AA52" s="92"/>
    </row>
    <row r="53" spans="1:27" ht="18" customHeight="1">
      <c r="A53" s="17"/>
      <c r="B53" s="26"/>
      <c r="C53" s="17"/>
      <c r="D53" s="17"/>
      <c r="E53" s="17"/>
      <c r="F53" s="17"/>
      <c r="G53" s="26"/>
      <c r="H53" s="26"/>
      <c r="I53" s="26"/>
      <c r="J53" s="26"/>
      <c r="K53" s="26"/>
      <c r="L53" s="26"/>
      <c r="M53" s="26"/>
      <c r="N53" s="26"/>
      <c r="O53" s="26"/>
      <c r="P53" s="17"/>
      <c r="Q53" s="17"/>
      <c r="R53" s="17"/>
      <c r="S53" s="134" t="s">
        <v>27</v>
      </c>
      <c r="T53" s="134"/>
      <c r="U53" s="134"/>
      <c r="V53" s="134"/>
      <c r="W53" s="134"/>
      <c r="X53" s="125"/>
      <c r="Y53" s="117"/>
      <c r="Z53" s="118"/>
      <c r="AA53" s="118"/>
    </row>
    <row r="54" spans="1:27" ht="18" customHeight="1">
      <c r="A54" s="119" t="s">
        <v>66</v>
      </c>
      <c r="B54" s="17"/>
      <c r="C54" s="17"/>
      <c r="D54" s="17"/>
      <c r="E54" s="17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17"/>
      <c r="Q54" s="17"/>
      <c r="R54" s="17"/>
      <c r="S54" s="91" t="s">
        <v>17</v>
      </c>
      <c r="T54" s="91"/>
      <c r="U54" s="26"/>
      <c r="V54" s="26"/>
      <c r="W54" s="26"/>
      <c r="X54" s="124">
        <f>SUM(X51:X53)</f>
        <v>0</v>
      </c>
      <c r="Y54" s="117"/>
      <c r="Z54" s="118"/>
      <c r="AA54" s="118"/>
    </row>
    <row r="55" spans="1:27" ht="18" customHeight="1">
      <c r="G55" s="29"/>
      <c r="H55" s="29"/>
      <c r="I55" s="29"/>
      <c r="J55" s="29"/>
      <c r="K55" s="29"/>
      <c r="L55" s="29"/>
      <c r="M55" s="29"/>
      <c r="N55" s="29"/>
      <c r="O55" s="29"/>
      <c r="Y55" s="92"/>
      <c r="Z55" s="92"/>
      <c r="AA55" s="92"/>
    </row>
    <row r="56" spans="1:27"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27"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1:27"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1:27"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7:27"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7:27"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7:27"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7:27"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7:27"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7:27"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7:27"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7:27"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7:27"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7:27"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7:27"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7:27"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7:27"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7:27"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7:27"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7:27"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7:27"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7:27"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7:27"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7:27"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7:27"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7:27"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7:27"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7:27"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7:27"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7:27"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7:27"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7:27"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7:27"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7:27"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7:27"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7:27"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7:27"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7:27"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7:27"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7:27"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7:27"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7:27"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7:27"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7:27"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7:27"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7:27"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7:27"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7:27"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7:27"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7:27"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7:27"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7:27"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7:27"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7:27"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7:27"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7:27"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7:27"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7:27"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7:27"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7:27"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7:27"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7:27"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7:27"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7:27"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7:27"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7:27"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7:27"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7:27"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7:27"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7:27"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7:27"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7:27"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7:27"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7:27"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7:27"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7:27"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7:27"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7:27"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7:27"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7:27"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7:27"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7:27"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7:27"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7:27"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7:27"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7:27"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7:27"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7:27"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7:27"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7:27"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7:27"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7:27"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7:27"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7:27"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7:27"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7:27"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7:27"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7:27"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7:27"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7:27"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7:27"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7:27"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7:27"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7:27"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7:27"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7:27"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7:27"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7:27"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7:27"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7:27"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7:27"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7:27"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7:27"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7:27"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7:27"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7:27"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7:27"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7:27"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7:27"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7:27"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7:27"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7:27"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7:27"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7:27"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7:27"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7:27"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7:27"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7:27"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7:27"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7:27"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7:27"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7:27"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7:27"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7:27"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7:27"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7:27"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7:27"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7:27"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7:27"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7:27"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7:27"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7:27"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7:27"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7:27"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7:27"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7:27"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7:27"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7:27"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7:27"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7:27"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7:27"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7:27"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7:27"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7:27"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7:27"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7:27"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7:27"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7:27"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7:27"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7:27"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7:27"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7:27"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7:27"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7:27"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7:27"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7:27"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7:27"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7:27"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7:27"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7:27"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7:27"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7:27"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7:27"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7:27"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7:27"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7:27"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7:27"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7:27"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7:27"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7:27"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7:27"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7:27"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7:27"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7:27"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7:27"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7:27"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7:27"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7:27"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7:27"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7:27"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7:27"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7:27"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7:27"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7:27"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7:27"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7:27"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7:27"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7:27"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7:27"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7:27"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7:27"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7:27"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7:27"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7:27"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</row>
    <row r="265" spans="7:27"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7:27"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7:27"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</row>
    <row r="268" spans="7:27"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</row>
    <row r="269" spans="7:27"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</row>
    <row r="270" spans="7:27"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</row>
    <row r="271" spans="7:27"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</row>
    <row r="272" spans="7:27"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</row>
    <row r="273" spans="7:27"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</row>
    <row r="274" spans="7:27"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</row>
    <row r="275" spans="7:27"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</row>
    <row r="276" spans="7:27"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</row>
    <row r="277" spans="7:27"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</row>
    <row r="278" spans="7:27"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</row>
    <row r="279" spans="7:27"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</row>
    <row r="280" spans="7:27"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7:27"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</row>
    <row r="282" spans="7:27"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</row>
    <row r="283" spans="7:27"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</row>
    <row r="284" spans="7:27"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</row>
    <row r="285" spans="7:27"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7:27"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</row>
    <row r="287" spans="7:27"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</row>
    <row r="288" spans="7:27"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</row>
    <row r="289" spans="7:27"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7:27"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7:27"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</row>
    <row r="292" spans="7:27"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7:27"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</row>
    <row r="294" spans="7:27"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7:27"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7:27"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</row>
    <row r="297" spans="7:27"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</row>
    <row r="298" spans="7:27"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</row>
    <row r="299" spans="7:27"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</row>
    <row r="300" spans="7:27"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</row>
    <row r="301" spans="7:27"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</row>
    <row r="302" spans="7:27"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</row>
    <row r="303" spans="7:27"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</row>
    <row r="304" spans="7:27"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</row>
    <row r="305" spans="7:27"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</row>
    <row r="306" spans="7:27"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</row>
    <row r="307" spans="7:27"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</row>
    <row r="308" spans="7:27"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</row>
    <row r="309" spans="7:27"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7:27"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7:27"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</row>
    <row r="312" spans="7:27"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7:27"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</row>
    <row r="314" spans="7:27"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7:27"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7:27"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</row>
    <row r="317" spans="7:27"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7:27"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7:27"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</row>
    <row r="320" spans="7:27"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7:27"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7:27"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</row>
    <row r="323" spans="7:27"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</row>
    <row r="324" spans="7:27"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</row>
    <row r="325" spans="7:27"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</row>
    <row r="326" spans="7:27"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7:27"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</row>
    <row r="328" spans="7:27"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</row>
    <row r="329" spans="7:27"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</row>
    <row r="330" spans="7:27"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</row>
    <row r="331" spans="7:27"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</row>
    <row r="332" spans="7:27"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</row>
    <row r="333" spans="7:27"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</row>
    <row r="334" spans="7:27"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</row>
    <row r="335" spans="7:27"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</row>
    <row r="336" spans="7:27"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</row>
    <row r="337" spans="7:27"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</row>
    <row r="338" spans="7:27"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</row>
    <row r="339" spans="7:27"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</row>
    <row r="340" spans="7:27"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</row>
    <row r="341" spans="7:27"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</row>
    <row r="342" spans="7:27"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</row>
    <row r="343" spans="7:27"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</row>
    <row r="344" spans="7:27"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</row>
    <row r="345" spans="7:27"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</row>
    <row r="346" spans="7:27"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</row>
    <row r="347" spans="7:27"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</row>
    <row r="348" spans="7:27"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</row>
    <row r="349" spans="7:27"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7:27"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</row>
    <row r="351" spans="7:27"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</row>
    <row r="352" spans="7:27"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</row>
    <row r="353" spans="7:27"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7:27"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7:27"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</row>
    <row r="356" spans="7:27"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</row>
    <row r="357" spans="7:27"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7:27"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</row>
    <row r="359" spans="7:27"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</row>
    <row r="360" spans="7:27"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</row>
    <row r="361" spans="7:27"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</row>
    <row r="362" spans="7:27"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</row>
    <row r="363" spans="7:27"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</row>
    <row r="364" spans="7:27"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</row>
    <row r="365" spans="7:27"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</row>
    <row r="366" spans="7:27"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</row>
    <row r="367" spans="7:27"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</row>
    <row r="368" spans="7:27"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</row>
    <row r="369" spans="7:27"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</row>
    <row r="370" spans="7:27"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</row>
    <row r="371" spans="7:27"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</row>
    <row r="372" spans="7:27"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</row>
    <row r="373" spans="7:27"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</row>
    <row r="374" spans="7:27"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</row>
    <row r="375" spans="7:27"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</row>
    <row r="376" spans="7:27"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</row>
    <row r="377" spans="7:27"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</row>
    <row r="378" spans="7:27"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</row>
    <row r="379" spans="7:27"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</row>
    <row r="380" spans="7:27"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</row>
    <row r="381" spans="7:27"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</row>
    <row r="382" spans="7:27"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7:27"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7:27"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</row>
    <row r="385" spans="7:27"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7:27"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7:27"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</row>
    <row r="388" spans="7:27"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</row>
    <row r="389" spans="7:27"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</row>
    <row r="390" spans="7:27"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</row>
    <row r="391" spans="7:27"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</row>
    <row r="392" spans="7:27"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</row>
    <row r="393" spans="7:27"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</row>
    <row r="394" spans="7:27"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</row>
    <row r="395" spans="7:27"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</row>
    <row r="396" spans="7:27"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</row>
    <row r="397" spans="7:27"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</row>
    <row r="398" spans="7:27"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</row>
    <row r="399" spans="7:27"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</row>
    <row r="400" spans="7:27"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</row>
    <row r="401" spans="7:27"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</row>
    <row r="402" spans="7:27"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</row>
    <row r="403" spans="7:27"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</row>
    <row r="404" spans="7:27"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</row>
    <row r="405" spans="7:27"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</row>
    <row r="406" spans="7:27"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</row>
    <row r="407" spans="7:27"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7:27"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</row>
    <row r="409" spans="7:27"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7:27"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7:27"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7:27"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</row>
    <row r="413" spans="7:27"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7:27"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</row>
    <row r="415" spans="7:27"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</row>
    <row r="416" spans="7:27"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</row>
    <row r="417" spans="7:27"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7:27"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7:27"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</row>
    <row r="420" spans="7:27"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</row>
    <row r="421" spans="7:27"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</row>
    <row r="422" spans="7:27"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</row>
    <row r="423" spans="7:27"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</row>
    <row r="424" spans="7:27"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</row>
    <row r="425" spans="7:27"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</row>
    <row r="426" spans="7:27"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</row>
    <row r="427" spans="7:27"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</row>
    <row r="428" spans="7:27"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</row>
    <row r="429" spans="7:27"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</row>
    <row r="430" spans="7:27"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</row>
    <row r="431" spans="7:27"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</row>
    <row r="432" spans="7:27"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</row>
    <row r="433" spans="7:27"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</row>
    <row r="434" spans="7:27"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</row>
    <row r="435" spans="7:27"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7:27"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7:27"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</row>
    <row r="438" spans="7:27"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</row>
    <row r="439" spans="7:27"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</row>
    <row r="440" spans="7:27"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</row>
    <row r="441" spans="7:27"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</row>
    <row r="442" spans="7:27"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</row>
    <row r="443" spans="7:27"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</row>
    <row r="444" spans="7:27"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</row>
    <row r="445" spans="7:27"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</row>
    <row r="446" spans="7:27"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</row>
    <row r="447" spans="7:27"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</row>
    <row r="448" spans="7:27"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</row>
    <row r="449" spans="7:27"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</row>
    <row r="450" spans="7:27"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</row>
    <row r="451" spans="7:27"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</row>
    <row r="452" spans="7:27"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</row>
    <row r="453" spans="7:27"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</row>
    <row r="454" spans="7:27"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7:27"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</row>
    <row r="456" spans="7:27"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</row>
    <row r="457" spans="7:27"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</row>
    <row r="458" spans="7:27"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</row>
    <row r="459" spans="7:27"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</row>
    <row r="460" spans="7:27"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</row>
    <row r="461" spans="7:27"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7:27"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7:27"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</row>
    <row r="464" spans="7:27"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</row>
    <row r="465" spans="7:27"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</row>
    <row r="466" spans="7:27"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</row>
    <row r="467" spans="7:27"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7:27"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7:27"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</row>
    <row r="470" spans="7:27"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</row>
    <row r="471" spans="7:27"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</row>
    <row r="472" spans="7:27"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</row>
    <row r="473" spans="7:27"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</row>
    <row r="474" spans="7:27"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</row>
    <row r="475" spans="7:27"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</row>
    <row r="476" spans="7:27"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</row>
    <row r="477" spans="7:27"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</row>
  </sheetData>
  <sheetProtection selectLockedCells="1"/>
  <mergeCells count="69">
    <mergeCell ref="B28:G28"/>
    <mergeCell ref="B29:G29"/>
    <mergeCell ref="C3:Q3"/>
    <mergeCell ref="B34:G34"/>
    <mergeCell ref="B22:G22"/>
    <mergeCell ref="B23:G23"/>
    <mergeCell ref="B24:G24"/>
    <mergeCell ref="B25:G25"/>
    <mergeCell ref="B18:G18"/>
    <mergeCell ref="B19:G19"/>
    <mergeCell ref="B40:G40"/>
    <mergeCell ref="B37:G37"/>
    <mergeCell ref="B35:G35"/>
    <mergeCell ref="B36:G36"/>
    <mergeCell ref="B30:G30"/>
    <mergeCell ref="B31:G31"/>
    <mergeCell ref="A39:G39"/>
    <mergeCell ref="B32:G32"/>
    <mergeCell ref="B33:G33"/>
    <mergeCell ref="A10:G10"/>
    <mergeCell ref="B16:G16"/>
    <mergeCell ref="B17:G17"/>
    <mergeCell ref="B20:G20"/>
    <mergeCell ref="U1:X1"/>
    <mergeCell ref="U2:X2"/>
    <mergeCell ref="U3:V3"/>
    <mergeCell ref="U4:W4"/>
    <mergeCell ref="T7:U7"/>
    <mergeCell ref="N8:O8"/>
    <mergeCell ref="P8:Q8"/>
    <mergeCell ref="R8:S8"/>
    <mergeCell ref="H4:Q4"/>
    <mergeCell ref="H6:U6"/>
    <mergeCell ref="H7:I7"/>
    <mergeCell ref="J7:K7"/>
    <mergeCell ref="L7:M7"/>
    <mergeCell ref="H8:I8"/>
    <mergeCell ref="J8:K8"/>
    <mergeCell ref="T8:U8"/>
    <mergeCell ref="N7:O7"/>
    <mergeCell ref="P7:Q7"/>
    <mergeCell ref="R7:S7"/>
    <mergeCell ref="L8:M8"/>
    <mergeCell ref="S52:W52"/>
    <mergeCell ref="G46:H46"/>
    <mergeCell ref="U43:W43"/>
    <mergeCell ref="G45:H45"/>
    <mergeCell ref="U44:W44"/>
    <mergeCell ref="U42:W42"/>
    <mergeCell ref="S48:U48"/>
    <mergeCell ref="V48:W48"/>
    <mergeCell ref="B21:G21"/>
    <mergeCell ref="B11:G11"/>
    <mergeCell ref="B12:G12"/>
    <mergeCell ref="B13:G13"/>
    <mergeCell ref="B15:G15"/>
    <mergeCell ref="B26:G26"/>
    <mergeCell ref="B27:G27"/>
    <mergeCell ref="B14:G14"/>
    <mergeCell ref="A7:G7"/>
    <mergeCell ref="A8:G8"/>
    <mergeCell ref="A38:G38"/>
    <mergeCell ref="S53:W53"/>
    <mergeCell ref="U45:W45"/>
    <mergeCell ref="U46:W46"/>
    <mergeCell ref="S50:T50"/>
    <mergeCell ref="U50:W50"/>
    <mergeCell ref="S49:U49"/>
    <mergeCell ref="V49:W49"/>
  </mergeCells>
  <phoneticPr fontId="0" type="noConversion"/>
  <printOptions horizontalCentered="1" verticalCentered="1"/>
  <pageMargins left="0.25" right="0.25" top="0.28000000000000003" bottom="0.4" header="0.25" footer="0.4"/>
  <pageSetup scale="50" orientation="landscape" horizontalDpi="300" verticalDpi="300" r:id="rId1"/>
  <headerFooter alignWithMargins="0">
    <oddHeader>&amp;C&amp;"Arial,Bold"&amp;14ESTIMATE OF WORK EFFORT AND COST - PRIME CONSULTANT</oddHeader>
    <oddFooter>&amp;C&amp;P</oddFooter>
  </headerFooter>
  <rowBreaks count="11" manualBreakCount="11">
    <brk id="79" max="65535" man="1"/>
    <brk id="135" max="65535" man="1"/>
    <brk id="191" max="65535" man="1"/>
    <brk id="247" max="65535" man="1"/>
    <brk id="303" max="65535" man="1"/>
    <brk id="359" max="65535" man="1"/>
    <brk id="415" max="65535" man="1"/>
    <brk id="471" max="65535" man="1"/>
    <brk id="527" max="65535" man="1"/>
    <brk id="583" max="65535" man="1"/>
    <brk id="6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WO Proposal Fee Calculation</vt:lpstr>
      <vt:lpstr>\P</vt:lpstr>
      <vt:lpstr>FEE</vt:lpstr>
      <vt:lpstr>'WO Proposal Fee Calculation'!Print_Area</vt:lpstr>
    </vt:vector>
  </TitlesOfParts>
  <Company>City of Miami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Miami</dc:creator>
  <cp:lastModifiedBy>bdoyle</cp:lastModifiedBy>
  <cp:lastPrinted>2008-09-15T14:05:08Z</cp:lastPrinted>
  <dcterms:created xsi:type="dcterms:W3CDTF">2004-08-16T21:39:42Z</dcterms:created>
  <dcterms:modified xsi:type="dcterms:W3CDTF">2012-11-20T15:39:12Z</dcterms:modified>
</cp:coreProperties>
</file>