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server1_5\USERS\Riverside\Capital Improvement Program\Procurement\2018\Construction\BID -Grove Park - PH3 -B-40347 - Drainage and JPA (WASD)\Final Docs to Post\"/>
    </mc:Choice>
  </mc:AlternateContent>
  <bookViews>
    <workbookView xWindow="0" yWindow="0" windowWidth="28800" windowHeight="12420"/>
  </bookViews>
  <sheets>
    <sheet name="Sheet1" sheetId="1" r:id="rId1"/>
  </sheets>
  <definedNames>
    <definedName name="_xlnm.Print_Area" localSheetId="0">Sheet1!$A$1:$G$47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2" i="1" l="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41" i="1" s="1"/>
  <c r="G43" i="1" s="1"/>
  <c r="G35" i="1"/>
  <c r="G36" i="1"/>
  <c r="G37" i="1"/>
  <c r="G38" i="1"/>
  <c r="G39" i="1"/>
  <c r="G40" i="1"/>
  <c r="G5" i="1"/>
  <c r="G4" i="1"/>
  <c r="G44" i="1" l="1"/>
  <c r="G45" i="1" s="1"/>
  <c r="G46" i="1" s="1"/>
</calcChain>
</file>

<file path=xl/sharedStrings.xml><?xml version="1.0" encoding="utf-8"?>
<sst xmlns="http://schemas.openxmlformats.org/spreadsheetml/2006/main" count="93" uniqueCount="59">
  <si>
    <t>ITEM</t>
  </si>
  <si>
    <t>ITEM NO.</t>
  </si>
  <si>
    <t>DESCRIPTION</t>
  </si>
  <si>
    <t>UNITS</t>
  </si>
  <si>
    <t>UNIT COST</t>
  </si>
  <si>
    <t>QUANTITY</t>
  </si>
  <si>
    <t>TOTAL AMOUNT</t>
  </si>
  <si>
    <t>WATER MAIN PAY ITEMS</t>
  </si>
  <si>
    <t>SUBTOTAL WATER MAIN WORK=</t>
  </si>
  <si>
    <t>LS</t>
  </si>
  <si>
    <t>SUBTOTAL ALLOWANCES=</t>
  </si>
  <si>
    <t>For performing preparatory work and operations in mobilizing for beginning the work of the Project, including preparation and acceptance of MOT, but excluding materials and permit costs, both of which are paid under other payment items, the aggregate sum of
(Divided into 2 or 4 payments. See Sect. 8.00 Measurement and Payment for Conditions)</t>
  </si>
  <si>
    <t>For selling and delivering to the Department 8-inch zinc-coated ductile iron pipe, fittings and valves for water main, the price per linear foot of</t>
  </si>
  <si>
    <t>For installing 8-inch zinc-coated ductile iron pipe, fittings and valves for water main, the price per linear foot of</t>
  </si>
  <si>
    <t>For selling and delivering to the Department 6-inch zinc-coated ductile iron pipe, fittings and valves for water main, the price per linear foot of</t>
  </si>
  <si>
    <t>For installing 6-inch zinc-coated ductile iron pipe, fittings and valves for water main, the price per linear foot of</t>
  </si>
  <si>
    <t>For selling and delivering to the Department 4-inch zinc-coated ductile iron pipe, fittings and valves for water main, the price per linear foot of
(Contingent Item)</t>
  </si>
  <si>
    <t>For installing 4-inch zinc-coated ductile iron pipe, fittings and valves for water main, the price per linear foot of
(Contingent Item)</t>
  </si>
  <si>
    <t>For making tapping connection(s) to existing water main(s) at:
NW 18th Ct and NW 7th St (STA:339+52±)
including furnishing and installing tapping sleeve(s) (stainless steel) and tapping valve(s), as shown on the Plans, complete, the price each of</t>
  </si>
  <si>
    <t>For making tapping connection(s) to existing water main(s) at:
NW 18th Ave and NW 8th St (STA:263+62±)
including furnishing and installing tapping sleeve(s) (stainless steel) and tapping valve(s), and cutting and capping existing main(s), as shown on the Plans, complete, the price each of</t>
  </si>
  <si>
    <t>For making tapping connection(s) to existing water main(s) at:
NW 19th Ct and NW 9th St (STA:412+93±)
including furnishing and installing tapping sleeve(s) (stainless steel) and tapping valve(s), as shown on the Plans, complete, the price each of
(Contingent Item)</t>
  </si>
  <si>
    <t>For making tapping connection(s) to existing water main(s) at:
NW 19th Ct and NW 7th St (STA:310+09±)
including furnishing and installing tapping sleeve(s) (stainless steel) and tapping valve(s), and cutting and capping existing main(s), as shown on the Plans, complete, the price each of</t>
  </si>
  <si>
    <t>For removing existing plug(s) and connecting to existing water main(s) at:
NW 21st Ct and NW 7th St (STA:390+32±)
including furnishing and installing all fittings necessary for connection(s), and cutting and capping existing main(s), as shown on the Plans, complete, the price each of</t>
  </si>
  <si>
    <t>For making cut-in connection(s) to existing water main(s) at:
NW 21st Ct (STA:391+81±)
NW 21st Ct (STA:391+82±)
NW 9th St &amp; NW 21st Ct (STA: 397+60±)
NW 19th Ct &amp; NW 9th St (STA:317+17±)
NW 18th Ct &amp; NW 8th St (STA:343+06±)
including furnishing and installing all fittings necessary for connection(s), as shown on the Plans, complete, the price each of
(Contingent Item)</t>
  </si>
  <si>
    <t>For selling and delivering to the Department fire hydrant assemblies with guard posts, complete, the price each of</t>
  </si>
  <si>
    <t>For installing fire hydrant assemblies with guard posts, complete, the price each of</t>
  </si>
  <si>
    <t>For removing and salvaging existing fire hydrant assemblies with elbow/shoe and guard posts, complete, the price each of</t>
  </si>
  <si>
    <r>
      <t xml:space="preserve">For furnishing and installing 1-inch single service </t>
    </r>
    <r>
      <rPr>
        <u/>
        <sz val="11"/>
        <rFont val="Arial"/>
        <family val="2"/>
      </rPr>
      <t>short</t>
    </r>
    <r>
      <rPr>
        <sz val="11"/>
        <rFont val="Arial"/>
        <family val="2"/>
      </rPr>
      <t xml:space="preserve">, </t>
    </r>
    <r>
      <rPr>
        <u/>
        <sz val="11"/>
        <rFont val="Arial"/>
        <family val="2"/>
      </rPr>
      <t>including reconnection of customer's service pipe and meter transfer</t>
    </r>
    <r>
      <rPr>
        <sz val="11"/>
        <rFont val="Arial"/>
        <family val="2"/>
      </rPr>
      <t>, complete, the price each of</t>
    </r>
  </si>
  <si>
    <r>
      <t xml:space="preserve">For furnishing and installing 1-inch single service </t>
    </r>
    <r>
      <rPr>
        <u/>
        <sz val="11"/>
        <rFont val="Arial"/>
        <family val="2"/>
      </rPr>
      <t>long</t>
    </r>
    <r>
      <rPr>
        <sz val="11"/>
        <rFont val="Arial"/>
        <family val="2"/>
      </rPr>
      <t xml:space="preserve">, </t>
    </r>
    <r>
      <rPr>
        <u/>
        <sz val="11"/>
        <rFont val="Arial"/>
        <family val="2"/>
      </rPr>
      <t>including reconnection of customer's service pipe and meter transfer</t>
    </r>
    <r>
      <rPr>
        <sz val="11"/>
        <rFont val="Arial"/>
        <family val="2"/>
      </rPr>
      <t>, complete, the price each of</t>
    </r>
  </si>
  <si>
    <r>
      <t xml:space="preserve">For furnishing and installing 1-inch dual service </t>
    </r>
    <r>
      <rPr>
        <u/>
        <sz val="11"/>
        <rFont val="Arial"/>
        <family val="2"/>
      </rPr>
      <t>long</t>
    </r>
    <r>
      <rPr>
        <sz val="11"/>
        <rFont val="Arial"/>
        <family val="2"/>
      </rPr>
      <t xml:space="preserve">, </t>
    </r>
    <r>
      <rPr>
        <u/>
        <sz val="11"/>
        <rFont val="Arial"/>
        <family val="2"/>
      </rPr>
      <t>including reconnection of customer's service pipe and meter transfer</t>
    </r>
    <r>
      <rPr>
        <sz val="11"/>
        <rFont val="Arial"/>
        <family val="2"/>
      </rPr>
      <t>, complete, the price each of</t>
    </r>
  </si>
  <si>
    <t>For constructing Flushing Valve Outlet Assemblies (FVOs) at the locations shown on the plans, complete, the price each of</t>
  </si>
  <si>
    <t>For constructing Air Release Valve Assemblies (ARVs) for water mains at the locations shown on the Plans, complete, the price each of
(Contingent Item)</t>
  </si>
  <si>
    <t>For furnishing and installing V-Bio polyethylene encasement for any size ductile iron pipe, fitting, or valve, the price per linear foot of</t>
  </si>
  <si>
    <t>For constructing 8-inch reinforced concrete protective slab, per Standard Detail GS 1.2, in areas of low ground cover, as ordered by the Engineer, the price per cubic yard of
(Contingent Item)</t>
  </si>
  <si>
    <t>For trench overcut in 1-foot depth increments, for any size pipe, the price per linear foot of
(Contingent Item)</t>
  </si>
  <si>
    <t>For sheeting and shoring ordered left in place by the Engineer, the price per square foot of
(Contingent Item)</t>
  </si>
  <si>
    <t>For removal, transport and legal disposal of unsuitable backfill materials, including tipping fees, as ordered by the Engineer, the price per cubic yard of
(Contingent Item)</t>
  </si>
  <si>
    <t>For furnishing and installing additional suitable backfill material, as directed by the Engineer, the price per cubic yard of (Contingent Item)</t>
  </si>
  <si>
    <t>For constructing limerock base for Type "M" permanent pavement repairs, the price per square yard of</t>
  </si>
  <si>
    <t>For constructing Type "M" asphaltic concrete surface course permanent pavement repairs, the price per square yard of</t>
  </si>
  <si>
    <t>For cold milling roadway surface course for permanent pavement repairs (nominal 1 inch thick) (area as shown on Plans), the price per square yard of
(Contingent Item)</t>
  </si>
  <si>
    <t>For constructing Type "V" permanent pavement repairs for roadway (nominal 1 inch thick machine-laid asphaltic concrete friction surface overlay), (area as shown on Plans), the price per square yard of
(Contingent Item)</t>
  </si>
  <si>
    <t>For replacing pavement markings damaged, removed or obliterated by the Contractor's operation, the aggregate sum of</t>
  </si>
  <si>
    <t>For constructing concrete sidewalk restoration to match existing, the price per square foot of
(Contingent Item)</t>
  </si>
  <si>
    <t>For constructing concrete curb and gutter restoration to match existing, the price per linear foot of
(Contingent Item)</t>
  </si>
  <si>
    <t>For furnishing traffic control, the aggregate sum of</t>
  </si>
  <si>
    <t>LF</t>
  </si>
  <si>
    <t>EA</t>
  </si>
  <si>
    <t>SY</t>
  </si>
  <si>
    <t>SF</t>
  </si>
  <si>
    <t>CY</t>
  </si>
  <si>
    <t>Note: For a detailed description of each Water Main Proposal Item, refer to Section 8.0 of the Water Main Specifications entitled "Measurement and Payment".</t>
  </si>
  <si>
    <t>For providing uniformed, off-duty police officers for the purpose of maintenance of traffic, the aggregate sum of
(Dedicated Allowance)</t>
  </si>
  <si>
    <t>For cost of required permits, fees, inspections, impact fees, if authorized by the Engineer.
The sum of 3% of the Subtotal Item No. 38, (.03) x (Subtotal, Item No. 38)
(Dedicated Allowance)</t>
  </si>
  <si>
    <t>For unforeseen conditions, for minor construction changes, and for quantity adjustments, if ordered by the Engineer.
The sum of 10% of the Subtotal Item No. 38, (.10) x (Subtotal, Item No. 38)
(Contingency Allowance)</t>
  </si>
  <si>
    <t>For restoring sodded area, the price per square yard of (Contingent Item)</t>
  </si>
  <si>
    <t>For replacing and reinstalling sanitary sewer PVC 6-inch laterals (NW 18th Ct and NW 8th St) (Contingent Item)</t>
  </si>
  <si>
    <r>
      <t xml:space="preserve">ITB 17-18-019 - Grove Park Roadway and Water Main Improvements 
</t>
    </r>
    <r>
      <rPr>
        <b/>
        <sz val="12"/>
        <color rgb="FFFF0000"/>
        <rFont val="Arial Black"/>
        <family val="2"/>
      </rPr>
      <t>Water Main Improvements BID FORM PCTS No. 15041 (ER No. W017110)</t>
    </r>
  </si>
  <si>
    <r>
      <rPr>
        <b/>
        <sz val="14"/>
        <color rgb="FF00B050"/>
        <rFont val="Arial Black"/>
        <family val="2"/>
      </rPr>
      <t>ADD ALTERNATE</t>
    </r>
    <r>
      <rPr>
        <b/>
        <sz val="14"/>
        <color rgb="FFFF0000"/>
        <rFont val="Arial Black"/>
        <family val="2"/>
      </rPr>
      <t xml:space="preserve"> - TOTAL WATER MAIN IMPROVEMENTS CONSTRUCTION COST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</si>
</sst>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sz val="11"/>
      <name val="Arial"/>
      <family val="2"/>
    </font>
    <font>
      <u/>
      <sz val="11"/>
      <name val="Arial"/>
      <family val="2"/>
    </font>
    <font>
      <b/>
      <sz val="11"/>
      <name val="Arial"/>
      <family val="2"/>
    </font>
    <font>
      <b/>
      <sz val="11"/>
      <color theme="1"/>
      <name val="Arial"/>
      <family val="2"/>
    </font>
    <font>
      <sz val="11"/>
      <color theme="1"/>
      <name val="Arial"/>
      <family val="2"/>
    </font>
    <font>
      <b/>
      <sz val="12"/>
      <color rgb="FFFF0000"/>
      <name val="Arial Black"/>
      <family val="2"/>
    </font>
    <font>
      <b/>
      <sz val="14"/>
      <color rgb="FFFF0000"/>
      <name val="Arial Black"/>
      <family val="2"/>
    </font>
    <font>
      <b/>
      <sz val="14"/>
      <color rgb="FF00B050"/>
      <name val="Arial Black"/>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6" fillId="0" borderId="0" xfId="0" applyFont="1"/>
    <xf numFmtId="44" fontId="5" fillId="0" borderId="9" xfId="1" applyFont="1" applyBorder="1" applyAlignment="1">
      <alignment horizontal="center"/>
    </xf>
    <xf numFmtId="44" fontId="5" fillId="0" borderId="12" xfId="1" applyFont="1" applyBorder="1" applyAlignment="1">
      <alignment horizontal="center"/>
    </xf>
    <xf numFmtId="0" fontId="6" fillId="0" borderId="15" xfId="0" applyFont="1" applyBorder="1"/>
    <xf numFmtId="44" fontId="6" fillId="0" borderId="13" xfId="1" applyFont="1" applyBorder="1" applyAlignment="1">
      <alignment vertical="center"/>
    </xf>
    <xf numFmtId="44" fontId="6" fillId="0" borderId="9" xfId="1" applyFont="1" applyBorder="1" applyAlignment="1">
      <alignment vertical="center"/>
    </xf>
    <xf numFmtId="44" fontId="6" fillId="0" borderId="12" xfId="1" applyFont="1" applyBorder="1" applyAlignment="1">
      <alignment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0" xfId="0" applyFont="1" applyAlignment="1">
      <alignment horizontal="center" vertical="center"/>
    </xf>
    <xf numFmtId="44" fontId="6" fillId="0" borderId="5" xfId="1" applyFont="1" applyBorder="1" applyAlignment="1">
      <alignment vertical="center"/>
    </xf>
    <xf numFmtId="44" fontId="6" fillId="0" borderId="2" xfId="1" applyFont="1" applyBorder="1" applyAlignment="1">
      <alignment vertical="center"/>
    </xf>
    <xf numFmtId="44" fontId="6" fillId="0" borderId="3" xfId="1" applyFont="1" applyBorder="1" applyAlignment="1">
      <alignment vertical="center"/>
    </xf>
    <xf numFmtId="0" fontId="5" fillId="0" borderId="4" xfId="0" applyFont="1" applyBorder="1" applyAlignment="1">
      <alignment vertical="center"/>
    </xf>
    <xf numFmtId="44" fontId="6" fillId="0" borderId="15" xfId="1" applyFont="1" applyBorder="1" applyAlignment="1">
      <alignment vertical="center"/>
    </xf>
    <xf numFmtId="0" fontId="5" fillId="0" borderId="14" xfId="0" applyFont="1" applyBorder="1" applyAlignment="1">
      <alignment horizontal="center" vertical="center"/>
    </xf>
    <xf numFmtId="44" fontId="5" fillId="0" borderId="2" xfId="1" applyFont="1" applyBorder="1" applyAlignment="1" applyProtection="1">
      <alignment horizontal="center" vertical="center"/>
      <protection locked="0"/>
    </xf>
    <xf numFmtId="44" fontId="6" fillId="0" borderId="2" xfId="1" applyFont="1" applyBorder="1" applyAlignment="1" applyProtection="1">
      <alignment vertical="center"/>
      <protection locked="0"/>
    </xf>
    <xf numFmtId="44" fontId="6" fillId="0" borderId="3" xfId="1" applyFont="1" applyBorder="1" applyAlignment="1" applyProtection="1">
      <alignment vertical="center"/>
      <protection locked="0"/>
    </xf>
    <xf numFmtId="0" fontId="2" fillId="2" borderId="2" xfId="0" applyNumberFormat="1" applyFont="1" applyFill="1" applyBorder="1" applyAlignment="1" applyProtection="1">
      <alignment horizontal="center" vertical="center"/>
    </xf>
    <xf numFmtId="3" fontId="2" fillId="2" borderId="2" xfId="0" applyNumberFormat="1" applyFont="1" applyFill="1" applyBorder="1" applyAlignment="1" applyProtection="1">
      <alignment horizontal="center" vertical="center"/>
    </xf>
    <xf numFmtId="0" fontId="2" fillId="2" borderId="3" xfId="0" applyNumberFormat="1" applyFont="1" applyFill="1" applyBorder="1" applyAlignment="1" applyProtection="1">
      <alignment horizontal="center" vertical="center"/>
    </xf>
    <xf numFmtId="0" fontId="5" fillId="0" borderId="8" xfId="0" applyFont="1" applyBorder="1" applyAlignment="1" applyProtection="1">
      <alignment horizontal="center" vertical="center"/>
    </xf>
    <xf numFmtId="0" fontId="5" fillId="0" borderId="2" xfId="0" applyFont="1" applyBorder="1" applyAlignment="1" applyProtection="1">
      <alignment horizontal="center"/>
    </xf>
    <xf numFmtId="0" fontId="2" fillId="2" borderId="2"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vertical="center" wrapText="1"/>
    </xf>
    <xf numFmtId="0" fontId="6" fillId="0" borderId="2" xfId="0" applyFont="1" applyBorder="1" applyProtection="1"/>
    <xf numFmtId="0" fontId="5" fillId="0" borderId="11" xfId="0" applyFont="1" applyBorder="1" applyAlignment="1" applyProtection="1">
      <alignment horizontal="center" vertical="center"/>
    </xf>
    <xf numFmtId="0" fontId="6" fillId="0" borderId="3" xfId="0" applyFont="1" applyBorder="1" applyProtection="1"/>
    <xf numFmtId="0" fontId="2" fillId="2" borderId="3" xfId="0" applyFont="1" applyFill="1" applyBorder="1" applyAlignment="1" applyProtection="1">
      <alignment vertical="center" wrapText="1"/>
    </xf>
    <xf numFmtId="0" fontId="2" fillId="2" borderId="3" xfId="0"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6" fillId="0" borderId="5" xfId="0" applyFont="1" applyBorder="1" applyProtection="1"/>
    <xf numFmtId="0" fontId="2" fillId="2" borderId="5" xfId="0" applyFont="1" applyFill="1" applyBorder="1" applyAlignment="1" applyProtection="1">
      <alignment vertical="center" wrapText="1"/>
    </xf>
    <xf numFmtId="0" fontId="2" fillId="2" borderId="5" xfId="0" applyFont="1" applyFill="1" applyBorder="1" applyAlignment="1" applyProtection="1">
      <alignment horizontal="center" vertical="center"/>
    </xf>
    <xf numFmtId="0" fontId="5" fillId="0" borderId="10" xfId="0" applyFont="1" applyBorder="1" applyAlignment="1" applyProtection="1">
      <alignment horizontal="center" vertical="center"/>
    </xf>
    <xf numFmtId="0" fontId="2" fillId="2" borderId="3" xfId="0" applyFont="1" applyFill="1" applyBorder="1" applyAlignment="1" applyProtection="1">
      <alignment horizontal="left" vertical="center" wrapText="1"/>
    </xf>
    <xf numFmtId="0" fontId="5" fillId="0" borderId="14" xfId="0" applyFont="1" applyBorder="1" applyAlignment="1" applyProtection="1">
      <alignment horizontal="center" vertical="center"/>
    </xf>
    <xf numFmtId="0" fontId="5" fillId="0" borderId="4" xfId="0" applyFont="1" applyBorder="1" applyAlignment="1" applyProtection="1">
      <alignment vertical="center"/>
    </xf>
    <xf numFmtId="0" fontId="5" fillId="0" borderId="2" xfId="0" applyFont="1" applyBorder="1" applyAlignment="1">
      <alignment horizontal="center" vertical="center" wrapText="1"/>
    </xf>
    <xf numFmtId="44" fontId="6" fillId="0" borderId="18" xfId="1" applyFont="1" applyBorder="1" applyAlignment="1" applyProtection="1">
      <alignment vertical="center"/>
    </xf>
    <xf numFmtId="0" fontId="4" fillId="2" borderId="16" xfId="0" applyFont="1" applyFill="1" applyBorder="1" applyAlignment="1" applyProtection="1">
      <alignment horizontal="center" vertical="center"/>
    </xf>
    <xf numFmtId="0" fontId="2" fillId="2" borderId="17" xfId="0" applyFont="1" applyFill="1" applyBorder="1" applyAlignment="1" applyProtection="1">
      <alignment vertical="center"/>
    </xf>
    <xf numFmtId="0" fontId="2" fillId="2" borderId="17" xfId="0" applyFont="1" applyFill="1" applyBorder="1" applyAlignment="1" applyProtection="1">
      <alignment horizontal="left" vertical="center" wrapText="1"/>
    </xf>
    <xf numFmtId="0" fontId="2" fillId="2" borderId="17" xfId="0" applyFont="1" applyFill="1" applyBorder="1" applyAlignment="1" applyProtection="1">
      <alignment horizontal="center" vertical="center"/>
    </xf>
    <xf numFmtId="3" fontId="2" fillId="2" borderId="17" xfId="0" applyNumberFormat="1" applyFont="1" applyFill="1" applyBorder="1" applyAlignment="1" applyProtection="1">
      <alignment horizontal="center" vertical="center"/>
    </xf>
    <xf numFmtId="0" fontId="2" fillId="2" borderId="18" xfId="0" applyFont="1" applyFill="1" applyBorder="1" applyAlignment="1" applyProtection="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 fillId="2" borderId="5" xfId="0" applyNumberFormat="1" applyFont="1" applyFill="1" applyBorder="1" applyAlignment="1" applyProtection="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right" vertical="center"/>
    </xf>
    <xf numFmtId="0" fontId="8" fillId="0" borderId="16" xfId="0" applyFont="1" applyBorder="1" applyAlignment="1" applyProtection="1">
      <alignment horizontal="right" vertical="center"/>
    </xf>
    <xf numFmtId="0" fontId="5" fillId="0" borderId="17" xfId="0" applyFont="1" applyBorder="1" applyAlignment="1" applyProtection="1">
      <alignment horizontal="right" vertical="center"/>
    </xf>
    <xf numFmtId="0" fontId="5" fillId="0" borderId="19" xfId="0" applyFont="1" applyBorder="1" applyAlignment="1" applyProtection="1">
      <alignment horizontal="right" vertical="center"/>
    </xf>
    <xf numFmtId="0" fontId="5" fillId="0" borderId="20" xfId="0" applyFont="1" applyBorder="1" applyAlignment="1" applyProtection="1">
      <alignment horizontal="righ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view="pageBreakPreview" topLeftCell="A34" zoomScale="60" zoomScaleNormal="100" workbookViewId="0">
      <selection activeCell="E13" sqref="E13"/>
    </sheetView>
  </sheetViews>
  <sheetFormatPr defaultRowHeight="14.25" x14ac:dyDescent="0.2"/>
  <cols>
    <col min="1" max="1" width="9.28515625" style="1" bestFit="1" customWidth="1"/>
    <col min="2" max="2" width="9.7109375" style="1" customWidth="1"/>
    <col min="3" max="3" width="115.7109375" style="1" customWidth="1"/>
    <col min="4" max="4" width="10.28515625" style="1" customWidth="1"/>
    <col min="5" max="5" width="18" style="1" customWidth="1"/>
    <col min="6" max="6" width="14.85546875" style="1" customWidth="1"/>
    <col min="7" max="7" width="22.42578125" style="1" customWidth="1"/>
    <col min="8" max="16384" width="9.140625" style="1"/>
  </cols>
  <sheetData>
    <row r="1" spans="1:7" ht="49.5" customHeight="1" x14ac:dyDescent="0.2">
      <c r="A1" s="53" t="s">
        <v>57</v>
      </c>
      <c r="B1" s="54"/>
      <c r="C1" s="54"/>
      <c r="D1" s="54"/>
      <c r="E1" s="54"/>
      <c r="F1" s="54"/>
      <c r="G1" s="55"/>
    </row>
    <row r="2" spans="1:7" s="11" customFormat="1" ht="49.5" customHeight="1" x14ac:dyDescent="0.25">
      <c r="A2" s="9" t="s">
        <v>0</v>
      </c>
      <c r="B2" s="42" t="s">
        <v>1</v>
      </c>
      <c r="C2" s="8" t="s">
        <v>2</v>
      </c>
      <c r="D2" s="8" t="s">
        <v>3</v>
      </c>
      <c r="E2" s="8" t="s">
        <v>4</v>
      </c>
      <c r="F2" s="8" t="s">
        <v>5</v>
      </c>
      <c r="G2" s="10" t="s">
        <v>6</v>
      </c>
    </row>
    <row r="3" spans="1:7" ht="38.25" customHeight="1" x14ac:dyDescent="0.2">
      <c r="A3" s="56" t="s">
        <v>7</v>
      </c>
      <c r="B3" s="57"/>
      <c r="C3" s="57"/>
      <c r="D3" s="57"/>
      <c r="E3" s="57"/>
      <c r="F3" s="57"/>
      <c r="G3" s="58"/>
    </row>
    <row r="4" spans="1:7" ht="69.75" customHeight="1" x14ac:dyDescent="0.25">
      <c r="A4" s="24">
        <v>1</v>
      </c>
      <c r="B4" s="25"/>
      <c r="C4" s="26" t="s">
        <v>11</v>
      </c>
      <c r="D4" s="27" t="s">
        <v>9</v>
      </c>
      <c r="E4" s="18"/>
      <c r="F4" s="21">
        <v>1</v>
      </c>
      <c r="G4" s="2">
        <f>E4*F4</f>
        <v>0</v>
      </c>
    </row>
    <row r="5" spans="1:7" ht="41.25" customHeight="1" x14ac:dyDescent="0.25">
      <c r="A5" s="24">
        <v>2</v>
      </c>
      <c r="B5" s="25"/>
      <c r="C5" s="26" t="s">
        <v>12</v>
      </c>
      <c r="D5" s="27" t="s">
        <v>46</v>
      </c>
      <c r="E5" s="18"/>
      <c r="F5" s="22">
        <v>2500</v>
      </c>
      <c r="G5" s="2">
        <f>E5*F5</f>
        <v>0</v>
      </c>
    </row>
    <row r="6" spans="1:7" ht="32.25" customHeight="1" x14ac:dyDescent="0.25">
      <c r="A6" s="24">
        <v>3</v>
      </c>
      <c r="B6" s="25"/>
      <c r="C6" s="26" t="s">
        <v>13</v>
      </c>
      <c r="D6" s="27" t="s">
        <v>46</v>
      </c>
      <c r="E6" s="18"/>
      <c r="F6" s="22">
        <v>2500</v>
      </c>
      <c r="G6" s="2">
        <f t="shared" ref="G6:G40" si="0">E6*F6</f>
        <v>0</v>
      </c>
    </row>
    <row r="7" spans="1:7" ht="41.25" customHeight="1" x14ac:dyDescent="0.25">
      <c r="A7" s="24">
        <v>4</v>
      </c>
      <c r="B7" s="25"/>
      <c r="C7" s="26" t="s">
        <v>14</v>
      </c>
      <c r="D7" s="27" t="s">
        <v>46</v>
      </c>
      <c r="E7" s="18"/>
      <c r="F7" s="21">
        <v>80</v>
      </c>
      <c r="G7" s="2">
        <f t="shared" si="0"/>
        <v>0</v>
      </c>
    </row>
    <row r="8" spans="1:7" ht="26.25" customHeight="1" x14ac:dyDescent="0.25">
      <c r="A8" s="24">
        <v>5</v>
      </c>
      <c r="B8" s="25"/>
      <c r="C8" s="26" t="s">
        <v>15</v>
      </c>
      <c r="D8" s="27" t="s">
        <v>46</v>
      </c>
      <c r="E8" s="18"/>
      <c r="F8" s="21">
        <v>80</v>
      </c>
      <c r="G8" s="2">
        <f t="shared" si="0"/>
        <v>0</v>
      </c>
    </row>
    <row r="9" spans="1:7" ht="60" customHeight="1" x14ac:dyDescent="0.25">
      <c r="A9" s="24">
        <v>6</v>
      </c>
      <c r="B9" s="25"/>
      <c r="C9" s="26" t="s">
        <v>16</v>
      </c>
      <c r="D9" s="27" t="s">
        <v>46</v>
      </c>
      <c r="E9" s="18"/>
      <c r="F9" s="21">
        <v>80</v>
      </c>
      <c r="G9" s="2">
        <f t="shared" si="0"/>
        <v>0</v>
      </c>
    </row>
    <row r="10" spans="1:7" ht="41.25" customHeight="1" x14ac:dyDescent="0.25">
      <c r="A10" s="24">
        <v>7</v>
      </c>
      <c r="B10" s="25"/>
      <c r="C10" s="26" t="s">
        <v>17</v>
      </c>
      <c r="D10" s="27" t="s">
        <v>46</v>
      </c>
      <c r="E10" s="18"/>
      <c r="F10" s="21">
        <v>80</v>
      </c>
      <c r="G10" s="2">
        <f t="shared" si="0"/>
        <v>0</v>
      </c>
    </row>
    <row r="11" spans="1:7" ht="72" customHeight="1" x14ac:dyDescent="0.25">
      <c r="A11" s="24">
        <v>8</v>
      </c>
      <c r="B11" s="25"/>
      <c r="C11" s="26" t="s">
        <v>18</v>
      </c>
      <c r="D11" s="27" t="s">
        <v>47</v>
      </c>
      <c r="E11" s="18"/>
      <c r="F11" s="21">
        <v>1</v>
      </c>
      <c r="G11" s="2">
        <f t="shared" si="0"/>
        <v>0</v>
      </c>
    </row>
    <row r="12" spans="1:7" ht="67.5" customHeight="1" x14ac:dyDescent="0.25">
      <c r="A12" s="24">
        <v>9</v>
      </c>
      <c r="B12" s="25"/>
      <c r="C12" s="26" t="s">
        <v>19</v>
      </c>
      <c r="D12" s="27" t="s">
        <v>47</v>
      </c>
      <c r="E12" s="18"/>
      <c r="F12" s="21">
        <v>1</v>
      </c>
      <c r="G12" s="2">
        <f t="shared" si="0"/>
        <v>0</v>
      </c>
    </row>
    <row r="13" spans="1:7" ht="93" customHeight="1" x14ac:dyDescent="0.25">
      <c r="A13" s="24">
        <v>10</v>
      </c>
      <c r="B13" s="25"/>
      <c r="C13" s="26" t="s">
        <v>20</v>
      </c>
      <c r="D13" s="27" t="s">
        <v>47</v>
      </c>
      <c r="E13" s="18"/>
      <c r="F13" s="21">
        <v>1</v>
      </c>
      <c r="G13" s="2">
        <f t="shared" si="0"/>
        <v>0</v>
      </c>
    </row>
    <row r="14" spans="1:7" ht="76.5" customHeight="1" x14ac:dyDescent="0.25">
      <c r="A14" s="24">
        <v>11</v>
      </c>
      <c r="B14" s="25"/>
      <c r="C14" s="26" t="s">
        <v>21</v>
      </c>
      <c r="D14" s="27" t="s">
        <v>47</v>
      </c>
      <c r="E14" s="18"/>
      <c r="F14" s="21">
        <v>1</v>
      </c>
      <c r="G14" s="2">
        <f t="shared" si="0"/>
        <v>0</v>
      </c>
    </row>
    <row r="15" spans="1:7" ht="69.75" customHeight="1" x14ac:dyDescent="0.25">
      <c r="A15" s="24">
        <v>12</v>
      </c>
      <c r="B15" s="25"/>
      <c r="C15" s="26" t="s">
        <v>22</v>
      </c>
      <c r="D15" s="27" t="s">
        <v>47</v>
      </c>
      <c r="E15" s="18"/>
      <c r="F15" s="21">
        <v>1</v>
      </c>
      <c r="G15" s="2">
        <f t="shared" si="0"/>
        <v>0</v>
      </c>
    </row>
    <row r="16" spans="1:7" ht="128.25" x14ac:dyDescent="0.25">
      <c r="A16" s="24">
        <v>13</v>
      </c>
      <c r="B16" s="25"/>
      <c r="C16" s="26" t="s">
        <v>23</v>
      </c>
      <c r="D16" s="27" t="s">
        <v>47</v>
      </c>
      <c r="E16" s="18"/>
      <c r="F16" s="21">
        <v>5</v>
      </c>
      <c r="G16" s="2">
        <f t="shared" si="0"/>
        <v>0</v>
      </c>
    </row>
    <row r="17" spans="1:7" ht="26.25" customHeight="1" x14ac:dyDescent="0.25">
      <c r="A17" s="24">
        <v>14</v>
      </c>
      <c r="B17" s="25"/>
      <c r="C17" s="26" t="s">
        <v>24</v>
      </c>
      <c r="D17" s="27" t="s">
        <v>47</v>
      </c>
      <c r="E17" s="18"/>
      <c r="F17" s="21">
        <v>6</v>
      </c>
      <c r="G17" s="2">
        <f t="shared" si="0"/>
        <v>0</v>
      </c>
    </row>
    <row r="18" spans="1:7" ht="27" customHeight="1" x14ac:dyDescent="0.25">
      <c r="A18" s="24">
        <v>15</v>
      </c>
      <c r="B18" s="25"/>
      <c r="C18" s="26" t="s">
        <v>25</v>
      </c>
      <c r="D18" s="27" t="s">
        <v>47</v>
      </c>
      <c r="E18" s="18"/>
      <c r="F18" s="21">
        <v>6</v>
      </c>
      <c r="G18" s="2">
        <f t="shared" si="0"/>
        <v>0</v>
      </c>
    </row>
    <row r="19" spans="1:7" ht="28.5" x14ac:dyDescent="0.25">
      <c r="A19" s="24">
        <v>16</v>
      </c>
      <c r="B19" s="25"/>
      <c r="C19" s="26" t="s">
        <v>26</v>
      </c>
      <c r="D19" s="27" t="s">
        <v>47</v>
      </c>
      <c r="E19" s="18"/>
      <c r="F19" s="21">
        <v>2</v>
      </c>
      <c r="G19" s="2">
        <f t="shared" si="0"/>
        <v>0</v>
      </c>
    </row>
    <row r="20" spans="1:7" ht="38.25" customHeight="1" x14ac:dyDescent="0.25">
      <c r="A20" s="24">
        <v>17</v>
      </c>
      <c r="B20" s="25"/>
      <c r="C20" s="26" t="s">
        <v>27</v>
      </c>
      <c r="D20" s="27" t="s">
        <v>47</v>
      </c>
      <c r="E20" s="18"/>
      <c r="F20" s="21">
        <v>25</v>
      </c>
      <c r="G20" s="2">
        <f t="shared" si="0"/>
        <v>0</v>
      </c>
    </row>
    <row r="21" spans="1:7" ht="45.75" customHeight="1" x14ac:dyDescent="0.25">
      <c r="A21" s="24">
        <v>18</v>
      </c>
      <c r="B21" s="25"/>
      <c r="C21" s="26" t="s">
        <v>28</v>
      </c>
      <c r="D21" s="27" t="s">
        <v>47</v>
      </c>
      <c r="E21" s="18"/>
      <c r="F21" s="21">
        <v>28</v>
      </c>
      <c r="G21" s="2">
        <f t="shared" si="0"/>
        <v>0</v>
      </c>
    </row>
    <row r="22" spans="1:7" ht="45.75" customHeight="1" x14ac:dyDescent="0.25">
      <c r="A22" s="24">
        <v>19</v>
      </c>
      <c r="B22" s="25"/>
      <c r="C22" s="26" t="s">
        <v>29</v>
      </c>
      <c r="D22" s="27" t="s">
        <v>47</v>
      </c>
      <c r="E22" s="18"/>
      <c r="F22" s="21">
        <v>1</v>
      </c>
      <c r="G22" s="2">
        <f t="shared" si="0"/>
        <v>0</v>
      </c>
    </row>
    <row r="23" spans="1:7" ht="28.5" x14ac:dyDescent="0.25">
      <c r="A23" s="24">
        <v>20</v>
      </c>
      <c r="B23" s="25"/>
      <c r="C23" s="26" t="s">
        <v>30</v>
      </c>
      <c r="D23" s="27" t="s">
        <v>47</v>
      </c>
      <c r="E23" s="18"/>
      <c r="F23" s="21">
        <v>5</v>
      </c>
      <c r="G23" s="2">
        <f t="shared" si="0"/>
        <v>0</v>
      </c>
    </row>
    <row r="24" spans="1:7" ht="58.5" customHeight="1" x14ac:dyDescent="0.25">
      <c r="A24" s="24">
        <v>21</v>
      </c>
      <c r="B24" s="25"/>
      <c r="C24" s="26" t="s">
        <v>31</v>
      </c>
      <c r="D24" s="27" t="s">
        <v>47</v>
      </c>
      <c r="E24" s="18"/>
      <c r="F24" s="21">
        <v>5</v>
      </c>
      <c r="G24" s="2">
        <f t="shared" si="0"/>
        <v>0</v>
      </c>
    </row>
    <row r="25" spans="1:7" ht="39.75" customHeight="1" x14ac:dyDescent="0.25">
      <c r="A25" s="24">
        <v>22</v>
      </c>
      <c r="B25" s="25"/>
      <c r="C25" s="26" t="s">
        <v>32</v>
      </c>
      <c r="D25" s="27" t="s">
        <v>46</v>
      </c>
      <c r="E25" s="18"/>
      <c r="F25" s="22">
        <v>2680</v>
      </c>
      <c r="G25" s="2">
        <f t="shared" si="0"/>
        <v>0</v>
      </c>
    </row>
    <row r="26" spans="1:7" ht="56.25" customHeight="1" x14ac:dyDescent="0.25">
      <c r="A26" s="24">
        <v>23</v>
      </c>
      <c r="B26" s="25"/>
      <c r="C26" s="28" t="s">
        <v>33</v>
      </c>
      <c r="D26" s="27" t="s">
        <v>48</v>
      </c>
      <c r="E26" s="18"/>
      <c r="F26" s="21">
        <v>120</v>
      </c>
      <c r="G26" s="2">
        <f t="shared" si="0"/>
        <v>0</v>
      </c>
    </row>
    <row r="27" spans="1:7" ht="28.5" x14ac:dyDescent="0.25">
      <c r="A27" s="24">
        <v>24</v>
      </c>
      <c r="B27" s="25"/>
      <c r="C27" s="28" t="s">
        <v>34</v>
      </c>
      <c r="D27" s="27" t="s">
        <v>46</v>
      </c>
      <c r="E27" s="18"/>
      <c r="F27" s="22">
        <v>1000</v>
      </c>
      <c r="G27" s="2">
        <f t="shared" si="0"/>
        <v>0</v>
      </c>
    </row>
    <row r="28" spans="1:7" ht="43.5" customHeight="1" x14ac:dyDescent="0.25">
      <c r="A28" s="24">
        <v>25</v>
      </c>
      <c r="B28" s="25"/>
      <c r="C28" s="28" t="s">
        <v>35</v>
      </c>
      <c r="D28" s="27" t="s">
        <v>49</v>
      </c>
      <c r="E28" s="18"/>
      <c r="F28" s="22">
        <v>27000</v>
      </c>
      <c r="G28" s="2">
        <f t="shared" si="0"/>
        <v>0</v>
      </c>
    </row>
    <row r="29" spans="1:7" ht="62.25" customHeight="1" x14ac:dyDescent="0.25">
      <c r="A29" s="24">
        <v>26</v>
      </c>
      <c r="B29" s="25"/>
      <c r="C29" s="28" t="s">
        <v>36</v>
      </c>
      <c r="D29" s="27" t="s">
        <v>50</v>
      </c>
      <c r="E29" s="18"/>
      <c r="F29" s="21">
        <v>600</v>
      </c>
      <c r="G29" s="2">
        <f t="shared" si="0"/>
        <v>0</v>
      </c>
    </row>
    <row r="30" spans="1:7" ht="42" customHeight="1" x14ac:dyDescent="0.25">
      <c r="A30" s="24">
        <v>27</v>
      </c>
      <c r="B30" s="25"/>
      <c r="C30" s="28" t="s">
        <v>37</v>
      </c>
      <c r="D30" s="27" t="s">
        <v>50</v>
      </c>
      <c r="E30" s="18"/>
      <c r="F30" s="21">
        <v>600</v>
      </c>
      <c r="G30" s="2">
        <f t="shared" si="0"/>
        <v>0</v>
      </c>
    </row>
    <row r="31" spans="1:7" ht="25.5" customHeight="1" x14ac:dyDescent="0.25">
      <c r="A31" s="24">
        <v>28</v>
      </c>
      <c r="B31" s="25"/>
      <c r="C31" s="28" t="s">
        <v>38</v>
      </c>
      <c r="D31" s="27" t="s">
        <v>48</v>
      </c>
      <c r="E31" s="18"/>
      <c r="F31" s="22">
        <v>1125</v>
      </c>
      <c r="G31" s="2">
        <f t="shared" si="0"/>
        <v>0</v>
      </c>
    </row>
    <row r="32" spans="1:7" ht="27" customHeight="1" x14ac:dyDescent="0.25">
      <c r="A32" s="24">
        <v>29</v>
      </c>
      <c r="B32" s="25"/>
      <c r="C32" s="28" t="s">
        <v>39</v>
      </c>
      <c r="D32" s="27" t="s">
        <v>48</v>
      </c>
      <c r="E32" s="18"/>
      <c r="F32" s="22">
        <v>1875</v>
      </c>
      <c r="G32" s="2">
        <f t="shared" si="0"/>
        <v>0</v>
      </c>
    </row>
    <row r="33" spans="1:7" ht="57.75" customHeight="1" x14ac:dyDescent="0.25">
      <c r="A33" s="24">
        <v>30</v>
      </c>
      <c r="B33" s="25"/>
      <c r="C33" s="28" t="s">
        <v>40</v>
      </c>
      <c r="D33" s="27" t="s">
        <v>48</v>
      </c>
      <c r="E33" s="18"/>
      <c r="F33" s="21">
        <v>560</v>
      </c>
      <c r="G33" s="2">
        <f t="shared" si="0"/>
        <v>0</v>
      </c>
    </row>
    <row r="34" spans="1:7" ht="63" customHeight="1" x14ac:dyDescent="0.25">
      <c r="A34" s="24">
        <v>31</v>
      </c>
      <c r="B34" s="25"/>
      <c r="C34" s="28" t="s">
        <v>41</v>
      </c>
      <c r="D34" s="27" t="s">
        <v>48</v>
      </c>
      <c r="E34" s="18"/>
      <c r="F34" s="21">
        <v>560</v>
      </c>
      <c r="G34" s="2">
        <f t="shared" si="0"/>
        <v>0</v>
      </c>
    </row>
    <row r="35" spans="1:7" ht="28.5" customHeight="1" x14ac:dyDescent="0.25">
      <c r="A35" s="24">
        <v>32</v>
      </c>
      <c r="B35" s="25"/>
      <c r="C35" s="28" t="s">
        <v>42</v>
      </c>
      <c r="D35" s="27" t="s">
        <v>9</v>
      </c>
      <c r="E35" s="18"/>
      <c r="F35" s="21">
        <v>1</v>
      </c>
      <c r="G35" s="2">
        <f t="shared" si="0"/>
        <v>0</v>
      </c>
    </row>
    <row r="36" spans="1:7" ht="45.75" customHeight="1" x14ac:dyDescent="0.25">
      <c r="A36" s="24">
        <v>33</v>
      </c>
      <c r="B36" s="25"/>
      <c r="C36" s="28" t="s">
        <v>43</v>
      </c>
      <c r="D36" s="27" t="s">
        <v>49</v>
      </c>
      <c r="E36" s="18"/>
      <c r="F36" s="22">
        <v>1500</v>
      </c>
      <c r="G36" s="2">
        <f t="shared" si="0"/>
        <v>0</v>
      </c>
    </row>
    <row r="37" spans="1:7" ht="36.75" customHeight="1" x14ac:dyDescent="0.25">
      <c r="A37" s="24">
        <v>34</v>
      </c>
      <c r="B37" s="25"/>
      <c r="C37" s="26" t="s">
        <v>44</v>
      </c>
      <c r="D37" s="27" t="s">
        <v>46</v>
      </c>
      <c r="E37" s="18"/>
      <c r="F37" s="21">
        <v>200</v>
      </c>
      <c r="G37" s="2">
        <f t="shared" si="0"/>
        <v>0</v>
      </c>
    </row>
    <row r="38" spans="1:7" ht="36.75" customHeight="1" x14ac:dyDescent="0.25">
      <c r="A38" s="24">
        <v>35</v>
      </c>
      <c r="B38" s="29"/>
      <c r="C38" s="26" t="s">
        <v>56</v>
      </c>
      <c r="D38" s="27" t="s">
        <v>47</v>
      </c>
      <c r="E38" s="19"/>
      <c r="F38" s="21">
        <v>3</v>
      </c>
      <c r="G38" s="2">
        <f t="shared" si="0"/>
        <v>0</v>
      </c>
    </row>
    <row r="39" spans="1:7" ht="27.75" customHeight="1" x14ac:dyDescent="0.25">
      <c r="A39" s="24">
        <v>36</v>
      </c>
      <c r="B39" s="29"/>
      <c r="C39" s="26" t="s">
        <v>55</v>
      </c>
      <c r="D39" s="27" t="s">
        <v>48</v>
      </c>
      <c r="E39" s="19"/>
      <c r="F39" s="21">
        <v>300</v>
      </c>
      <c r="G39" s="2">
        <f t="shared" si="0"/>
        <v>0</v>
      </c>
    </row>
    <row r="40" spans="1:7" ht="30.75" customHeight="1" thickBot="1" x14ac:dyDescent="0.3">
      <c r="A40" s="30">
        <v>37</v>
      </c>
      <c r="B40" s="31"/>
      <c r="C40" s="32" t="s">
        <v>45</v>
      </c>
      <c r="D40" s="33" t="s">
        <v>9</v>
      </c>
      <c r="E40" s="20"/>
      <c r="F40" s="23">
        <v>1</v>
      </c>
      <c r="G40" s="3">
        <f t="shared" si="0"/>
        <v>0</v>
      </c>
    </row>
    <row r="41" spans="1:7" ht="49.5" customHeight="1" thickBot="1" x14ac:dyDescent="0.25">
      <c r="A41" s="17">
        <v>38</v>
      </c>
      <c r="B41" s="59" t="s">
        <v>8</v>
      </c>
      <c r="C41" s="59"/>
      <c r="D41" s="59"/>
      <c r="E41" s="59"/>
      <c r="F41" s="59"/>
      <c r="G41" s="4">
        <f>SUM(G4:G40)</f>
        <v>0</v>
      </c>
    </row>
    <row r="42" spans="1:7" ht="40.5" customHeight="1" x14ac:dyDescent="0.2">
      <c r="A42" s="34">
        <v>39</v>
      </c>
      <c r="B42" s="35"/>
      <c r="C42" s="36" t="s">
        <v>52</v>
      </c>
      <c r="D42" s="37" t="s">
        <v>9</v>
      </c>
      <c r="E42" s="12">
        <v>10000</v>
      </c>
      <c r="F42" s="52">
        <v>1</v>
      </c>
      <c r="G42" s="5">
        <f>E42*F42</f>
        <v>10000</v>
      </c>
    </row>
    <row r="43" spans="1:7" ht="54.75" customHeight="1" x14ac:dyDescent="0.2">
      <c r="A43" s="24">
        <v>40</v>
      </c>
      <c r="B43" s="29"/>
      <c r="C43" s="26" t="s">
        <v>53</v>
      </c>
      <c r="D43" s="27" t="s">
        <v>9</v>
      </c>
      <c r="E43" s="13"/>
      <c r="F43" s="50">
        <v>1</v>
      </c>
      <c r="G43" s="6">
        <f>G41*0.03</f>
        <v>0</v>
      </c>
    </row>
    <row r="44" spans="1:7" ht="57" customHeight="1" thickBot="1" x14ac:dyDescent="0.25">
      <c r="A44" s="38">
        <v>41</v>
      </c>
      <c r="B44" s="31"/>
      <c r="C44" s="39" t="s">
        <v>54</v>
      </c>
      <c r="D44" s="33" t="s">
        <v>9</v>
      </c>
      <c r="E44" s="14"/>
      <c r="F44" s="51">
        <v>1</v>
      </c>
      <c r="G44" s="7">
        <f>G41*0.1</f>
        <v>0</v>
      </c>
    </row>
    <row r="45" spans="1:7" ht="49.5" customHeight="1" thickBot="1" x14ac:dyDescent="0.25">
      <c r="A45" s="40">
        <v>42</v>
      </c>
      <c r="B45" s="62" t="s">
        <v>10</v>
      </c>
      <c r="C45" s="63"/>
      <c r="D45" s="41"/>
      <c r="E45" s="15"/>
      <c r="F45" s="15"/>
      <c r="G45" s="16">
        <f>SUM(G42:G44)</f>
        <v>10000</v>
      </c>
    </row>
    <row r="46" spans="1:7" ht="49.5" customHeight="1" thickBot="1" x14ac:dyDescent="0.25">
      <c r="A46" s="60" t="s">
        <v>58</v>
      </c>
      <c r="B46" s="61"/>
      <c r="C46" s="61"/>
      <c r="D46" s="61"/>
      <c r="E46" s="61"/>
      <c r="F46" s="61"/>
      <c r="G46" s="43">
        <f>G45+G41</f>
        <v>10000</v>
      </c>
    </row>
    <row r="47" spans="1:7" ht="45.75" customHeight="1" thickBot="1" x14ac:dyDescent="0.25">
      <c r="A47" s="44"/>
      <c r="B47" s="45"/>
      <c r="C47" s="46" t="s">
        <v>51</v>
      </c>
      <c r="D47" s="47"/>
      <c r="E47" s="47"/>
      <c r="F47" s="48"/>
      <c r="G47" s="49"/>
    </row>
  </sheetData>
  <sheetProtection algorithmName="SHA-512" hashValue="D9uKxMhdMMOJka3umyN5MtiRZ5UdK06Cqnr41uPHR+6dGFkCBzQ77SVlAGai4dFJU4KXVl2d9gfrKxj504Hfrw==" saltValue="ZMJPjSTNXgehiyKNkZowKA==" spinCount="100000" sheet="1" objects="1" scenarios="1" selectLockedCells="1"/>
  <mergeCells count="5">
    <mergeCell ref="A1:G1"/>
    <mergeCell ref="A3:G3"/>
    <mergeCell ref="B41:F41"/>
    <mergeCell ref="A46:F46"/>
    <mergeCell ref="B45:C45"/>
  </mergeCells>
  <pageMargins left="0.25" right="0.25"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Jaramillo, Wendy</dc:creator>
  <cp:lastModifiedBy>Rolle, Anthony</cp:lastModifiedBy>
  <cp:lastPrinted>2018-03-08T20:17:53Z</cp:lastPrinted>
  <dcterms:created xsi:type="dcterms:W3CDTF">2018-03-08T18:24:54Z</dcterms:created>
  <dcterms:modified xsi:type="dcterms:W3CDTF">2018-03-08T22:11:44Z</dcterms:modified>
</cp:coreProperties>
</file>