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curement\AE_Construction\2018\Construction\ITB 17-18-058 - Metromover Station Access Improvements\1. Solicitation\"/>
    </mc:Choice>
  </mc:AlternateContent>
  <bookViews>
    <workbookView xWindow="0" yWindow="0" windowWidth="28800" windowHeight="11910" tabRatio="403"/>
  </bookViews>
  <sheets>
    <sheet name="Sheet1" sheetId="1" r:id="rId1"/>
  </sheets>
  <definedNames>
    <definedName name="_xlnm.Print_Area" localSheetId="0">Sheet1!$A$1:$F$108</definedName>
    <definedName name="_xlnm.Print_Titles" localSheetId="0">Sheet1!$3:$4</definedName>
  </definedNames>
  <calcPr calcId="152511"/>
  <fileRecoveryPr autoRecover="0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7" i="1"/>
  <c r="F28" i="1"/>
  <c r="F29" i="1"/>
  <c r="F30" i="1"/>
  <c r="F31" i="1"/>
  <c r="F32" i="1"/>
  <c r="F33" i="1"/>
  <c r="F34" i="1"/>
  <c r="F35" i="1"/>
  <c r="F36" i="1"/>
  <c r="F37" i="1"/>
  <c r="F38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80" i="1"/>
  <c r="F81" i="1"/>
  <c r="F82" i="1"/>
  <c r="F83" i="1"/>
  <c r="F84" i="1"/>
  <c r="F85" i="1"/>
  <c r="F86" i="1"/>
  <c r="F91" i="1"/>
  <c r="F92" i="1"/>
  <c r="F93" i="1"/>
  <c r="F94" i="1"/>
  <c r="F95" i="1"/>
  <c r="F96" i="1"/>
  <c r="F76" i="1" l="1"/>
  <c r="F57" i="1"/>
  <c r="F87" i="1"/>
  <c r="F39" i="1"/>
  <c r="F107" i="1" l="1"/>
  <c r="F105" i="1"/>
  <c r="F100" i="1" l="1"/>
  <c r="F97" i="1"/>
  <c r="F98" i="1"/>
  <c r="F99" i="1"/>
  <c r="F101" i="1"/>
  <c r="F102" i="1" l="1"/>
  <c r="F103" i="1" l="1"/>
  <c r="E106" i="1" l="1"/>
  <c r="F106" i="1" s="1"/>
  <c r="E104" i="1"/>
  <c r="F104" i="1" s="1"/>
  <c r="F108" i="1" l="1"/>
</calcChain>
</file>

<file path=xl/sharedStrings.xml><?xml version="1.0" encoding="utf-8"?>
<sst xmlns="http://schemas.openxmlformats.org/spreadsheetml/2006/main" count="255" uniqueCount="79">
  <si>
    <t>L.S.</t>
  </si>
  <si>
    <t>L.F.</t>
  </si>
  <si>
    <t>QUANTITY</t>
  </si>
  <si>
    <t>UNIT</t>
  </si>
  <si>
    <t>Detectable Warning Surface</t>
  </si>
  <si>
    <t>S.Y.</t>
  </si>
  <si>
    <t>S.F.</t>
  </si>
  <si>
    <t>711-11-125</t>
  </si>
  <si>
    <t>A.S.</t>
  </si>
  <si>
    <t>Concrete Sidewalk (6" Thick) (Includes Pedestrian Ramps)</t>
  </si>
  <si>
    <t>Sign Single Post (Less than 12 SQ. FT.)</t>
  </si>
  <si>
    <t>W11-2/W16-7PL ( Pedestrian Sign) (Arrow)</t>
  </si>
  <si>
    <t>Thermoplastic (White) (Solid) (12")</t>
  </si>
  <si>
    <t>Thermoplastic (White) (Solid) (24")</t>
  </si>
  <si>
    <t>Thermoplastic (White) (Solid) (6")</t>
  </si>
  <si>
    <t>Thermoplastic (White) (Solid) (18")</t>
  </si>
  <si>
    <t>522-2</t>
  </si>
  <si>
    <t>711-11-124</t>
  </si>
  <si>
    <t>DESCRIPTION</t>
  </si>
  <si>
    <t>PAY ITEM NO.</t>
  </si>
  <si>
    <t>GRAND TOTAL</t>
  </si>
  <si>
    <t>AS.</t>
  </si>
  <si>
    <t>700-1-11</t>
  </si>
  <si>
    <t>W11-2/W16-9PL (Pedestrian Sign) (Ahead)</t>
  </si>
  <si>
    <t>Pedestrian Countdown Signal</t>
  </si>
  <si>
    <t>UNIT PRICE</t>
  </si>
  <si>
    <t>SUB-TOTAL PROJECT 15</t>
  </si>
  <si>
    <t>SUB-TOTAL PROJECT 17</t>
  </si>
  <si>
    <t>SUB-TOTAL PROJECT 18</t>
  </si>
  <si>
    <t>SUB-TOTAL PROJECT 19</t>
  </si>
  <si>
    <t>527-2</t>
  </si>
  <si>
    <t>711-11-123</t>
  </si>
  <si>
    <t>110-4</t>
  </si>
  <si>
    <t>Removal of existing pavement</t>
  </si>
  <si>
    <t>Concrete Curb  &amp; Gutter Type F</t>
  </si>
  <si>
    <t>Concrete Curb Type D</t>
  </si>
  <si>
    <t>520-2-4</t>
  </si>
  <si>
    <t>520-1-10</t>
  </si>
  <si>
    <t>Thermoplastic (Yellow) (Solid) (6")</t>
  </si>
  <si>
    <t>711-12-201</t>
  </si>
  <si>
    <t>R1-5CL(Stop Here for Pedestrians)</t>
  </si>
  <si>
    <t>R1-5CR(Stop Here for Pedestrians)</t>
  </si>
  <si>
    <t>W11-2/W16-9P (Pedestrian Sign) (Ahead)</t>
  </si>
  <si>
    <t>W11-2/W16-7PR ( Pedestrian Sign) (Arrow)</t>
  </si>
  <si>
    <t>Reset Existing Fence</t>
  </si>
  <si>
    <t>550-10938</t>
  </si>
  <si>
    <t>711-11-101</t>
  </si>
  <si>
    <t>Cast Iron Gutter Brigde</t>
  </si>
  <si>
    <t>425-</t>
  </si>
  <si>
    <t>E.A.</t>
  </si>
  <si>
    <t>522-</t>
  </si>
  <si>
    <t xml:space="preserve">Asphalt Raised Sidewalk </t>
  </si>
  <si>
    <t>T.N.</t>
  </si>
  <si>
    <t>Aluminum Signal Pedestrian Pole, Furnish &amp; Install</t>
  </si>
  <si>
    <t>646-1-11</t>
  </si>
  <si>
    <t>653-1-11</t>
  </si>
  <si>
    <t>Traffic Signal Controller Cabinet, Adjust/Modify</t>
  </si>
  <si>
    <t>PROJECT MIDBLOCK CROSSWALK SE 1 ST</t>
  </si>
  <si>
    <t>PROJECT SIGNAL SE 3 AVE &amp; SE 1 ST</t>
  </si>
  <si>
    <t>SUB-TOTAL PROJECT (SIGNAL SE 3 AVE &amp; SE 1 ST)</t>
  </si>
  <si>
    <t>SUB-TOTAL PROJECT (MIDBLOCK CROSSWALK SE 1 ST)</t>
  </si>
  <si>
    <t xml:space="preserve">SUB-TOTAL ALL PROJECTS </t>
  </si>
  <si>
    <t>670-5400</t>
  </si>
  <si>
    <t>Traffic Control Officer</t>
  </si>
  <si>
    <t>HR</t>
  </si>
  <si>
    <t>BID FORM</t>
  </si>
  <si>
    <t>421-12</t>
  </si>
  <si>
    <t>Concrete Pavement</t>
  </si>
  <si>
    <t>711-16-101</t>
  </si>
  <si>
    <t>Thermoplastic ( White) (Solid) (6")</t>
  </si>
  <si>
    <t>METROMOVER STATION ACCESS IMPROVEMENTS</t>
  </si>
  <si>
    <t>PROJECT B-183614/FM 436609-1</t>
  </si>
  <si>
    <t>PROJECT 18 (1st Street Metromover)</t>
  </si>
  <si>
    <t>PROJECT 19 (College/ Bayside Metromover Station)</t>
  </si>
  <si>
    <t>PROJECT 17 (3rd Street Metromover Station)</t>
  </si>
  <si>
    <t>PROJECT 15 (10th Street Metromover Station)</t>
  </si>
  <si>
    <t>Maintenance of Traffic (5%)</t>
  </si>
  <si>
    <t>Mobilization (10%)</t>
  </si>
  <si>
    <t>Permit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</si>
</sst>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1" fontId="0" fillId="5" borderId="0" xfId="0" applyNumberFormat="1" applyFill="1" applyAlignment="1">
      <alignment horizontal="center" vertical="center" wrapText="1"/>
    </xf>
    <xf numFmtId="164" fontId="0" fillId="5" borderId="0" xfId="0" applyNumberFormat="1" applyFill="1" applyAlignment="1">
      <alignment horizontal="center"/>
    </xf>
    <xf numFmtId="0" fontId="5" fillId="5" borderId="0" xfId="0" applyFont="1" applyFill="1" applyAlignment="1">
      <alignment horizontal="center"/>
    </xf>
    <xf numFmtId="164" fontId="0" fillId="0" borderId="12" xfId="0" applyNumberFormat="1" applyFill="1" applyBorder="1" applyAlignment="1" applyProtection="1">
      <alignment horizontal="center" wrapText="1"/>
      <protection locked="0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wrapText="1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1" fontId="2" fillId="0" borderId="26" xfId="0" applyNumberFormat="1" applyFont="1" applyFill="1" applyBorder="1" applyAlignment="1" applyProtection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</xf>
    <xf numFmtId="1" fontId="2" fillId="0" borderId="24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 wrapText="1"/>
    </xf>
    <xf numFmtId="164" fontId="2" fillId="0" borderId="31" xfId="0" applyNumberFormat="1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/>
    <xf numFmtId="0" fontId="0" fillId="0" borderId="4" xfId="0" applyFill="1" applyBorder="1" applyAlignment="1" applyProtection="1"/>
    <xf numFmtId="1" fontId="0" fillId="0" borderId="25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 wrapText="1"/>
    </xf>
    <xf numFmtId="164" fontId="0" fillId="0" borderId="32" xfId="0" applyNumberForma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/>
    <xf numFmtId="1" fontId="0" fillId="0" borderId="20" xfId="0" applyNumberForma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/>
    </xf>
    <xf numFmtId="164" fontId="0" fillId="0" borderId="7" xfId="0" applyNumberForma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1" fontId="0" fillId="0" borderId="21" xfId="0" applyNumberForma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164" fontId="0" fillId="0" borderId="10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 wrapText="1"/>
    </xf>
    <xf numFmtId="2" fontId="4" fillId="2" borderId="29" xfId="0" applyNumberFormat="1" applyFont="1" applyFill="1" applyBorder="1" applyAlignment="1" applyProtection="1">
      <alignment horizontal="right" vertical="center" wrapText="1"/>
    </xf>
    <xf numFmtId="2" fontId="4" fillId="2" borderId="30" xfId="0" applyNumberFormat="1" applyFont="1" applyFill="1" applyBorder="1" applyAlignment="1" applyProtection="1">
      <alignment horizontal="right" vertical="center" wrapText="1"/>
    </xf>
    <xf numFmtId="164" fontId="0" fillId="3" borderId="3" xfId="0" applyNumberForma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ill="1" applyBorder="1" applyAlignment="1" applyProtection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0" borderId="7" xfId="0" applyNumberFormat="1" applyFill="1" applyBorder="1" applyAlignment="1" applyProtection="1">
      <alignment horizontal="center" vertical="center"/>
    </xf>
    <xf numFmtId="164" fontId="0" fillId="0" borderId="10" xfId="0" applyNumberFormat="1" applyFill="1" applyBorder="1" applyAlignment="1" applyProtection="1">
      <alignment horizontal="center" vertical="center"/>
    </xf>
    <xf numFmtId="2" fontId="4" fillId="0" borderId="22" xfId="0" applyNumberFormat="1" applyFont="1" applyFill="1" applyBorder="1" applyAlignment="1" applyProtection="1">
      <alignment horizontal="left" vertical="center" wrapText="1"/>
    </xf>
    <xf numFmtId="1" fontId="4" fillId="0" borderId="22" xfId="0" applyNumberFormat="1" applyFont="1" applyFill="1" applyBorder="1" applyAlignment="1" applyProtection="1">
      <alignment horizontal="center" vertical="center" wrapText="1"/>
    </xf>
    <xf numFmtId="2" fontId="4" fillId="0" borderId="22" xfId="0" applyNumberFormat="1" applyFont="1" applyFill="1" applyBorder="1" applyAlignment="1" applyProtection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 wrapText="1"/>
    </xf>
    <xf numFmtId="2" fontId="4" fillId="2" borderId="8" xfId="0" applyNumberFormat="1" applyFont="1" applyFill="1" applyBorder="1" applyAlignment="1" applyProtection="1">
      <alignment horizontal="right" vertical="center" wrapText="1"/>
    </xf>
    <xf numFmtId="2" fontId="4" fillId="2" borderId="11" xfId="0" applyNumberFormat="1" applyFont="1" applyFill="1" applyBorder="1" applyAlignment="1" applyProtection="1">
      <alignment horizontal="right" vertical="center" wrapText="1"/>
    </xf>
    <xf numFmtId="2" fontId="4" fillId="2" borderId="13" xfId="0" applyNumberFormat="1" applyFont="1" applyFill="1" applyBorder="1" applyAlignment="1" applyProtection="1">
      <alignment horizontal="right" vertical="center" wrapText="1"/>
    </xf>
    <xf numFmtId="2" fontId="3" fillId="3" borderId="28" xfId="0" applyNumberFormat="1" applyFont="1" applyFill="1" applyBorder="1" applyAlignment="1" applyProtection="1">
      <alignment horizontal="right" vertical="center" wrapText="1"/>
    </xf>
    <xf numFmtId="2" fontId="3" fillId="3" borderId="29" xfId="0" applyNumberFormat="1" applyFont="1" applyFill="1" applyBorder="1" applyAlignment="1" applyProtection="1">
      <alignment horizontal="right" vertical="center" wrapText="1"/>
    </xf>
    <xf numFmtId="2" fontId="3" fillId="3" borderId="30" xfId="0" applyNumberFormat="1" applyFont="1" applyFill="1" applyBorder="1" applyAlignment="1" applyProtection="1">
      <alignment horizontal="right" vertical="center" wrapText="1"/>
    </xf>
    <xf numFmtId="164" fontId="3" fillId="4" borderId="1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/>
    </xf>
    <xf numFmtId="0" fontId="4" fillId="0" borderId="16" xfId="0" applyFont="1" applyFill="1" applyBorder="1" applyAlignment="1" applyProtection="1">
      <alignment wrapText="1"/>
    </xf>
    <xf numFmtId="1" fontId="0" fillId="0" borderId="16" xfId="0" applyNumberForma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</xf>
    <xf numFmtId="164" fontId="0" fillId="0" borderId="16" xfId="0" applyNumberFormat="1" applyFill="1" applyBorder="1" applyAlignment="1" applyProtection="1">
      <alignment horizontal="center" vertical="center"/>
    </xf>
    <xf numFmtId="164" fontId="0" fillId="0" borderId="36" xfId="0" applyNumberForma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/>
    </xf>
    <xf numFmtId="0" fontId="4" fillId="0" borderId="1" xfId="0" applyFont="1" applyFill="1" applyBorder="1" applyAlignment="1" applyProtection="1">
      <alignment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64" fontId="0" fillId="0" borderId="37" xfId="0" applyNumberFormat="1" applyFill="1" applyBorder="1" applyAlignment="1" applyProtection="1">
      <alignment horizontal="center" vertical="center"/>
    </xf>
    <xf numFmtId="2" fontId="3" fillId="3" borderId="33" xfId="0" applyNumberFormat="1" applyFont="1" applyFill="1" applyBorder="1" applyAlignment="1" applyProtection="1">
      <alignment horizontal="right" vertical="center" wrapText="1"/>
    </xf>
    <xf numFmtId="2" fontId="3" fillId="3" borderId="34" xfId="0" applyNumberFormat="1" applyFont="1" applyFill="1" applyBorder="1" applyAlignment="1" applyProtection="1">
      <alignment horizontal="right" vertical="center" wrapText="1"/>
    </xf>
    <xf numFmtId="2" fontId="3" fillId="3" borderId="35" xfId="0" applyNumberFormat="1" applyFont="1" applyFill="1" applyBorder="1" applyAlignment="1" applyProtection="1">
      <alignment horizontal="right" vertical="center" wrapText="1"/>
    </xf>
    <xf numFmtId="164" fontId="3" fillId="5" borderId="18" xfId="0" applyNumberFormat="1" applyFont="1" applyFill="1" applyBorder="1" applyAlignment="1" applyProtection="1">
      <alignment horizontal="center" vertical="center"/>
    </xf>
    <xf numFmtId="1" fontId="4" fillId="6" borderId="1" xfId="0" applyNumberFormat="1" applyFont="1" applyFill="1" applyBorder="1" applyAlignment="1" applyProtection="1">
      <alignment horizontal="center" vertical="center" wrapText="1"/>
    </xf>
    <xf numFmtId="2" fontId="4" fillId="6" borderId="1" xfId="0" applyNumberFormat="1" applyFont="1" applyFill="1" applyBorder="1" applyAlignment="1" applyProtection="1">
      <alignment horizontal="center" vertical="center"/>
    </xf>
    <xf numFmtId="164" fontId="7" fillId="6" borderId="1" xfId="0" applyNumberFormat="1" applyFont="1" applyFill="1" applyBorder="1" applyAlignment="1" applyProtection="1">
      <alignment horizontal="center" vertical="center"/>
    </xf>
    <xf numFmtId="164" fontId="0" fillId="6" borderId="10" xfId="0" applyNumberFormat="1" applyFill="1" applyBorder="1" applyAlignment="1" applyProtection="1">
      <alignment horizontal="center"/>
    </xf>
    <xf numFmtId="164" fontId="0" fillId="6" borderId="2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zoomScale="120" zoomScaleNormal="120" zoomScaleSheetLayoutView="150" workbookViewId="0">
      <pane ySplit="4" topLeftCell="A5" activePane="bottomLeft" state="frozen"/>
      <selection pane="bottomLeft" activeCell="E8" sqref="E8"/>
    </sheetView>
  </sheetViews>
  <sheetFormatPr defaultRowHeight="12.5" x14ac:dyDescent="0.25"/>
  <cols>
    <col min="1" max="1" width="14.7265625" style="1" customWidth="1"/>
    <col min="2" max="2" width="48.81640625" style="2" bestFit="1" customWidth="1"/>
    <col min="3" max="3" width="11" style="5" bestFit="1" customWidth="1"/>
    <col min="4" max="4" width="5" style="3" customWidth="1"/>
    <col min="5" max="5" width="11" style="4" bestFit="1" customWidth="1"/>
    <col min="6" max="6" width="15.26953125" style="4" bestFit="1" customWidth="1"/>
    <col min="7" max="7" width="10.1796875" bestFit="1" customWidth="1"/>
    <col min="11" max="11" width="14.1796875" customWidth="1"/>
  </cols>
  <sheetData>
    <row r="1" spans="1:6" ht="18" x14ac:dyDescent="0.4">
      <c r="A1" s="12" t="s">
        <v>65</v>
      </c>
      <c r="B1" s="12"/>
      <c r="C1" s="12"/>
      <c r="D1" s="12"/>
      <c r="E1" s="12"/>
      <c r="F1" s="12"/>
    </row>
    <row r="2" spans="1:6" ht="7.5" customHeight="1" x14ac:dyDescent="0.25">
      <c r="A2" s="8"/>
      <c r="B2" s="9"/>
      <c r="C2" s="10"/>
      <c r="D2" s="8"/>
      <c r="E2" s="11"/>
      <c r="F2" s="11"/>
    </row>
    <row r="3" spans="1:6" ht="15.5" x14ac:dyDescent="0.35">
      <c r="A3" s="23" t="s">
        <v>70</v>
      </c>
      <c r="B3" s="24"/>
      <c r="C3" s="24"/>
      <c r="D3" s="24"/>
      <c r="E3" s="24"/>
      <c r="F3" s="24"/>
    </row>
    <row r="4" spans="1:6" ht="15.5" x14ac:dyDescent="0.35">
      <c r="A4" s="23" t="s">
        <v>71</v>
      </c>
      <c r="B4" s="24"/>
      <c r="C4" s="24"/>
      <c r="D4" s="24"/>
      <c r="E4" s="24"/>
      <c r="F4" s="24"/>
    </row>
    <row r="5" spans="1:6" ht="13.5" thickBot="1" x14ac:dyDescent="0.35">
      <c r="A5" s="25" t="s">
        <v>75</v>
      </c>
      <c r="B5" s="25"/>
      <c r="C5" s="25"/>
      <c r="D5" s="25"/>
      <c r="E5" s="25"/>
      <c r="F5" s="25"/>
    </row>
    <row r="6" spans="1:6" ht="13" thickTop="1" x14ac:dyDescent="0.25">
      <c r="A6" s="26" t="s">
        <v>19</v>
      </c>
      <c r="B6" s="27" t="s">
        <v>18</v>
      </c>
      <c r="C6" s="28" t="s">
        <v>2</v>
      </c>
      <c r="D6" s="29" t="s">
        <v>3</v>
      </c>
      <c r="E6" s="30" t="s">
        <v>25</v>
      </c>
      <c r="F6" s="31" t="s">
        <v>20</v>
      </c>
    </row>
    <row r="7" spans="1:6" ht="13" thickBot="1" x14ac:dyDescent="0.3">
      <c r="A7" s="32"/>
      <c r="B7" s="33"/>
      <c r="C7" s="34"/>
      <c r="D7" s="35"/>
      <c r="E7" s="36"/>
      <c r="F7" s="37"/>
    </row>
    <row r="8" spans="1:6" ht="13" thickTop="1" x14ac:dyDescent="0.25">
      <c r="A8" s="38" t="s">
        <v>32</v>
      </c>
      <c r="B8" s="39" t="s">
        <v>33</v>
      </c>
      <c r="C8" s="40">
        <v>83</v>
      </c>
      <c r="D8" s="41" t="s">
        <v>5</v>
      </c>
      <c r="E8" s="13"/>
      <c r="F8" s="42">
        <f>C8*E8</f>
        <v>0</v>
      </c>
    </row>
    <row r="9" spans="1:6" x14ac:dyDescent="0.25">
      <c r="A9" s="43" t="s">
        <v>66</v>
      </c>
      <c r="B9" s="44" t="s">
        <v>67</v>
      </c>
      <c r="C9" s="45">
        <v>83</v>
      </c>
      <c r="D9" s="46" t="s">
        <v>5</v>
      </c>
      <c r="E9" s="14"/>
      <c r="F9" s="47">
        <f t="shared" ref="F9:F22" si="0">C9*E9</f>
        <v>0</v>
      </c>
    </row>
    <row r="10" spans="1:6" x14ac:dyDescent="0.25">
      <c r="A10" s="43" t="s">
        <v>37</v>
      </c>
      <c r="B10" s="44" t="s">
        <v>34</v>
      </c>
      <c r="C10" s="48">
        <v>106</v>
      </c>
      <c r="D10" s="46" t="s">
        <v>1</v>
      </c>
      <c r="E10" s="14"/>
      <c r="F10" s="47">
        <f t="shared" si="0"/>
        <v>0</v>
      </c>
    </row>
    <row r="11" spans="1:6" x14ac:dyDescent="0.25">
      <c r="A11" s="43" t="s">
        <v>36</v>
      </c>
      <c r="B11" s="44" t="s">
        <v>35</v>
      </c>
      <c r="C11" s="48">
        <v>14</v>
      </c>
      <c r="D11" s="46" t="s">
        <v>1</v>
      </c>
      <c r="E11" s="14"/>
      <c r="F11" s="47">
        <f t="shared" si="0"/>
        <v>0</v>
      </c>
    </row>
    <row r="12" spans="1:6" s="6" customFormat="1" x14ac:dyDescent="0.25">
      <c r="A12" s="49" t="s">
        <v>16</v>
      </c>
      <c r="B12" s="50" t="s">
        <v>9</v>
      </c>
      <c r="C12" s="51">
        <v>22</v>
      </c>
      <c r="D12" s="52" t="s">
        <v>5</v>
      </c>
      <c r="E12" s="15"/>
      <c r="F12" s="47">
        <f t="shared" si="0"/>
        <v>0</v>
      </c>
    </row>
    <row r="13" spans="1:6" s="6" customFormat="1" x14ac:dyDescent="0.25">
      <c r="A13" s="49" t="s">
        <v>30</v>
      </c>
      <c r="B13" s="50" t="s">
        <v>4</v>
      </c>
      <c r="C13" s="51">
        <v>16</v>
      </c>
      <c r="D13" s="52" t="s">
        <v>6</v>
      </c>
      <c r="E13" s="15"/>
      <c r="F13" s="47">
        <f t="shared" si="0"/>
        <v>0</v>
      </c>
    </row>
    <row r="14" spans="1:6" x14ac:dyDescent="0.25">
      <c r="A14" s="49" t="s">
        <v>22</v>
      </c>
      <c r="B14" s="50" t="s">
        <v>10</v>
      </c>
      <c r="C14" s="90"/>
      <c r="D14" s="91"/>
      <c r="E14" s="92"/>
      <c r="F14" s="93">
        <f t="shared" si="0"/>
        <v>0</v>
      </c>
    </row>
    <row r="15" spans="1:6" x14ac:dyDescent="0.25">
      <c r="A15" s="49"/>
      <c r="B15" s="50" t="s">
        <v>40</v>
      </c>
      <c r="C15" s="51">
        <v>1</v>
      </c>
      <c r="D15" s="52" t="s">
        <v>8</v>
      </c>
      <c r="E15" s="15"/>
      <c r="F15" s="47">
        <f t="shared" si="0"/>
        <v>0</v>
      </c>
    </row>
    <row r="16" spans="1:6" s="6" customFormat="1" x14ac:dyDescent="0.25">
      <c r="A16" s="49"/>
      <c r="B16" s="50" t="s">
        <v>41</v>
      </c>
      <c r="C16" s="51">
        <v>1</v>
      </c>
      <c r="D16" s="52" t="s">
        <v>21</v>
      </c>
      <c r="E16" s="15"/>
      <c r="F16" s="47">
        <f t="shared" si="0"/>
        <v>0</v>
      </c>
    </row>
    <row r="17" spans="1:6" x14ac:dyDescent="0.25">
      <c r="A17" s="49"/>
      <c r="B17" s="50" t="s">
        <v>11</v>
      </c>
      <c r="C17" s="51">
        <v>1</v>
      </c>
      <c r="D17" s="52" t="s">
        <v>21</v>
      </c>
      <c r="E17" s="15"/>
      <c r="F17" s="47">
        <f t="shared" si="0"/>
        <v>0</v>
      </c>
    </row>
    <row r="18" spans="1:6" x14ac:dyDescent="0.25">
      <c r="A18" s="49"/>
      <c r="B18" s="50" t="s">
        <v>43</v>
      </c>
      <c r="C18" s="51">
        <v>1</v>
      </c>
      <c r="D18" s="52" t="s">
        <v>8</v>
      </c>
      <c r="E18" s="15"/>
      <c r="F18" s="47">
        <f t="shared" si="0"/>
        <v>0</v>
      </c>
    </row>
    <row r="19" spans="1:6" x14ac:dyDescent="0.25">
      <c r="A19" s="49"/>
      <c r="B19" s="50" t="s">
        <v>42</v>
      </c>
      <c r="C19" s="51">
        <v>2</v>
      </c>
      <c r="D19" s="52" t="s">
        <v>21</v>
      </c>
      <c r="E19" s="15"/>
      <c r="F19" s="47">
        <f t="shared" si="0"/>
        <v>0</v>
      </c>
    </row>
    <row r="20" spans="1:6" s="6" customFormat="1" x14ac:dyDescent="0.25">
      <c r="A20" s="49" t="s">
        <v>31</v>
      </c>
      <c r="B20" s="50" t="s">
        <v>12</v>
      </c>
      <c r="C20" s="51">
        <v>44</v>
      </c>
      <c r="D20" s="52" t="s">
        <v>1</v>
      </c>
      <c r="E20" s="15"/>
      <c r="F20" s="47">
        <f t="shared" si="0"/>
        <v>0</v>
      </c>
    </row>
    <row r="21" spans="1:6" s="6" customFormat="1" x14ac:dyDescent="0.25">
      <c r="A21" s="49" t="s">
        <v>7</v>
      </c>
      <c r="B21" s="50" t="s">
        <v>13</v>
      </c>
      <c r="C21" s="51">
        <v>74</v>
      </c>
      <c r="D21" s="52" t="s">
        <v>1</v>
      </c>
      <c r="E21" s="15"/>
      <c r="F21" s="47">
        <f t="shared" si="0"/>
        <v>0</v>
      </c>
    </row>
    <row r="22" spans="1:6" s="6" customFormat="1" x14ac:dyDescent="0.25">
      <c r="A22" s="49" t="s">
        <v>39</v>
      </c>
      <c r="B22" s="50" t="s">
        <v>38</v>
      </c>
      <c r="C22" s="51">
        <v>400</v>
      </c>
      <c r="D22" s="52" t="s">
        <v>1</v>
      </c>
      <c r="E22" s="16"/>
      <c r="F22" s="47">
        <f t="shared" si="0"/>
        <v>0</v>
      </c>
    </row>
    <row r="23" spans="1:6" ht="13" thickBot="1" x14ac:dyDescent="0.3">
      <c r="A23" s="53" t="s">
        <v>26</v>
      </c>
      <c r="B23" s="54"/>
      <c r="C23" s="54"/>
      <c r="D23" s="54"/>
      <c r="E23" s="55"/>
      <c r="F23" s="56">
        <f>SUM(F8:F22)</f>
        <v>0</v>
      </c>
    </row>
    <row r="24" spans="1:6" ht="14" thickTop="1" thickBot="1" x14ac:dyDescent="0.35">
      <c r="A24" s="57" t="s">
        <v>74</v>
      </c>
      <c r="B24" s="57"/>
      <c r="C24" s="57"/>
      <c r="D24" s="57"/>
      <c r="E24" s="57"/>
      <c r="F24" s="57"/>
    </row>
    <row r="25" spans="1:6" ht="13" thickTop="1" x14ac:dyDescent="0.25">
      <c r="A25" s="26" t="s">
        <v>19</v>
      </c>
      <c r="B25" s="27" t="s">
        <v>18</v>
      </c>
      <c r="C25" s="28" t="s">
        <v>2</v>
      </c>
      <c r="D25" s="29" t="s">
        <v>3</v>
      </c>
      <c r="E25" s="30" t="s">
        <v>25</v>
      </c>
      <c r="F25" s="31" t="s">
        <v>20</v>
      </c>
    </row>
    <row r="26" spans="1:6" ht="13" thickBot="1" x14ac:dyDescent="0.3">
      <c r="A26" s="32"/>
      <c r="B26" s="33"/>
      <c r="C26" s="34"/>
      <c r="D26" s="35"/>
      <c r="E26" s="36"/>
      <c r="F26" s="37"/>
    </row>
    <row r="27" spans="1:6" s="6" customFormat="1" ht="13" thickTop="1" x14ac:dyDescent="0.25">
      <c r="A27" s="58" t="s">
        <v>16</v>
      </c>
      <c r="B27" s="50" t="s">
        <v>9</v>
      </c>
      <c r="C27" s="51">
        <v>40</v>
      </c>
      <c r="D27" s="52" t="s">
        <v>5</v>
      </c>
      <c r="E27" s="17"/>
      <c r="F27" s="59">
        <f>C27*E27</f>
        <v>0</v>
      </c>
    </row>
    <row r="28" spans="1:6" s="6" customFormat="1" x14ac:dyDescent="0.25">
      <c r="A28" s="60" t="s">
        <v>30</v>
      </c>
      <c r="B28" s="50" t="s">
        <v>4</v>
      </c>
      <c r="C28" s="51">
        <v>32</v>
      </c>
      <c r="D28" s="52" t="s">
        <v>6</v>
      </c>
      <c r="E28" s="16"/>
      <c r="F28" s="59">
        <f t="shared" ref="F28:F38" si="1">C28*E28</f>
        <v>0</v>
      </c>
    </row>
    <row r="29" spans="1:6" s="6" customFormat="1" x14ac:dyDescent="0.25">
      <c r="A29" s="60" t="s">
        <v>45</v>
      </c>
      <c r="B29" s="50" t="s">
        <v>44</v>
      </c>
      <c r="C29" s="51">
        <v>10</v>
      </c>
      <c r="D29" s="52" t="s">
        <v>1</v>
      </c>
      <c r="E29" s="16"/>
      <c r="F29" s="59">
        <f t="shared" si="1"/>
        <v>0</v>
      </c>
    </row>
    <row r="30" spans="1:6" x14ac:dyDescent="0.25">
      <c r="A30" s="58" t="s">
        <v>22</v>
      </c>
      <c r="B30" s="50" t="s">
        <v>10</v>
      </c>
      <c r="C30" s="90"/>
      <c r="D30" s="91"/>
      <c r="E30" s="92"/>
      <c r="F30" s="94">
        <f t="shared" si="1"/>
        <v>0</v>
      </c>
    </row>
    <row r="31" spans="1:6" s="6" customFormat="1" x14ac:dyDescent="0.25">
      <c r="A31" s="60"/>
      <c r="B31" s="50" t="s">
        <v>40</v>
      </c>
      <c r="C31" s="51">
        <v>2</v>
      </c>
      <c r="D31" s="52" t="s">
        <v>21</v>
      </c>
      <c r="E31" s="16"/>
      <c r="F31" s="59">
        <f t="shared" si="1"/>
        <v>0</v>
      </c>
    </row>
    <row r="32" spans="1:6" s="6" customFormat="1" x14ac:dyDescent="0.25">
      <c r="A32" s="60"/>
      <c r="B32" s="50" t="s">
        <v>41</v>
      </c>
      <c r="C32" s="51">
        <v>2</v>
      </c>
      <c r="D32" s="52" t="s">
        <v>21</v>
      </c>
      <c r="E32" s="16"/>
      <c r="F32" s="59">
        <f t="shared" si="1"/>
        <v>0</v>
      </c>
    </row>
    <row r="33" spans="1:6" x14ac:dyDescent="0.25">
      <c r="A33" s="60"/>
      <c r="B33" s="50" t="s">
        <v>11</v>
      </c>
      <c r="C33" s="51">
        <v>2</v>
      </c>
      <c r="D33" s="52" t="s">
        <v>21</v>
      </c>
      <c r="E33" s="16"/>
      <c r="F33" s="59">
        <f t="shared" si="1"/>
        <v>0</v>
      </c>
    </row>
    <row r="34" spans="1:6" x14ac:dyDescent="0.25">
      <c r="A34" s="60"/>
      <c r="B34" s="50" t="s">
        <v>43</v>
      </c>
      <c r="C34" s="51">
        <v>2</v>
      </c>
      <c r="D34" s="52" t="s">
        <v>21</v>
      </c>
      <c r="E34" s="16"/>
      <c r="F34" s="59">
        <f t="shared" si="1"/>
        <v>0</v>
      </c>
    </row>
    <row r="35" spans="1:6" x14ac:dyDescent="0.25">
      <c r="A35" s="60"/>
      <c r="B35" s="50" t="s">
        <v>42</v>
      </c>
      <c r="C35" s="51">
        <v>3</v>
      </c>
      <c r="D35" s="52" t="s">
        <v>21</v>
      </c>
      <c r="E35" s="16"/>
      <c r="F35" s="59">
        <f t="shared" si="1"/>
        <v>0</v>
      </c>
    </row>
    <row r="36" spans="1:6" x14ac:dyDescent="0.25">
      <c r="A36" s="60" t="s">
        <v>68</v>
      </c>
      <c r="B36" s="50" t="s">
        <v>69</v>
      </c>
      <c r="C36" s="51">
        <v>188</v>
      </c>
      <c r="D36" s="52" t="s">
        <v>1</v>
      </c>
      <c r="E36" s="16"/>
      <c r="F36" s="59">
        <f t="shared" si="1"/>
        <v>0</v>
      </c>
    </row>
    <row r="37" spans="1:6" s="6" customFormat="1" x14ac:dyDescent="0.25">
      <c r="A37" s="60" t="s">
        <v>31</v>
      </c>
      <c r="B37" s="50" t="s">
        <v>12</v>
      </c>
      <c r="C37" s="51">
        <v>106</v>
      </c>
      <c r="D37" s="52" t="s">
        <v>1</v>
      </c>
      <c r="E37" s="16"/>
      <c r="F37" s="59">
        <f t="shared" si="1"/>
        <v>0</v>
      </c>
    </row>
    <row r="38" spans="1:6" s="6" customFormat="1" x14ac:dyDescent="0.25">
      <c r="A38" s="60" t="s">
        <v>7</v>
      </c>
      <c r="B38" s="50" t="s">
        <v>13</v>
      </c>
      <c r="C38" s="51">
        <v>190</v>
      </c>
      <c r="D38" s="52" t="s">
        <v>1</v>
      </c>
      <c r="E38" s="16"/>
      <c r="F38" s="59">
        <f t="shared" si="1"/>
        <v>0</v>
      </c>
    </row>
    <row r="39" spans="1:6" ht="13" thickBot="1" x14ac:dyDescent="0.3">
      <c r="A39" s="53" t="s">
        <v>27</v>
      </c>
      <c r="B39" s="54"/>
      <c r="C39" s="54"/>
      <c r="D39" s="54"/>
      <c r="E39" s="55"/>
      <c r="F39" s="56">
        <f>SUM(F27:F38)</f>
        <v>0</v>
      </c>
    </row>
    <row r="40" spans="1:6" ht="14" thickTop="1" thickBot="1" x14ac:dyDescent="0.35">
      <c r="A40" s="25" t="s">
        <v>72</v>
      </c>
      <c r="B40" s="25"/>
      <c r="C40" s="25"/>
      <c r="D40" s="25"/>
      <c r="E40" s="25"/>
      <c r="F40" s="25"/>
    </row>
    <row r="41" spans="1:6" ht="13.5" customHeight="1" thickTop="1" x14ac:dyDescent="0.25">
      <c r="A41" s="26" t="s">
        <v>19</v>
      </c>
      <c r="B41" s="27" t="s">
        <v>18</v>
      </c>
      <c r="C41" s="28" t="s">
        <v>2</v>
      </c>
      <c r="D41" s="29" t="s">
        <v>3</v>
      </c>
      <c r="E41" s="30" t="s">
        <v>25</v>
      </c>
      <c r="F41" s="31" t="s">
        <v>20</v>
      </c>
    </row>
    <row r="42" spans="1:6" ht="13" thickBot="1" x14ac:dyDescent="0.3">
      <c r="A42" s="32"/>
      <c r="B42" s="33"/>
      <c r="C42" s="34"/>
      <c r="D42" s="35"/>
      <c r="E42" s="36"/>
      <c r="F42" s="37"/>
    </row>
    <row r="43" spans="1:6" ht="13" thickTop="1" x14ac:dyDescent="0.25">
      <c r="A43" s="38" t="s">
        <v>32</v>
      </c>
      <c r="B43" s="39" t="s">
        <v>33</v>
      </c>
      <c r="C43" s="40">
        <v>113</v>
      </c>
      <c r="D43" s="41" t="s">
        <v>5</v>
      </c>
      <c r="E43" s="13"/>
      <c r="F43" s="42">
        <f>C43*E43</f>
        <v>0</v>
      </c>
    </row>
    <row r="44" spans="1:6" x14ac:dyDescent="0.25">
      <c r="A44" s="43" t="s">
        <v>66</v>
      </c>
      <c r="B44" s="44" t="s">
        <v>67</v>
      </c>
      <c r="C44" s="45">
        <v>113</v>
      </c>
      <c r="D44" s="46" t="s">
        <v>5</v>
      </c>
      <c r="E44" s="14"/>
      <c r="F44" s="47">
        <f t="shared" ref="F44:F56" si="2">C44*E44</f>
        <v>0</v>
      </c>
    </row>
    <row r="45" spans="1:6" x14ac:dyDescent="0.25">
      <c r="A45" s="43" t="s">
        <v>36</v>
      </c>
      <c r="B45" s="44" t="s">
        <v>35</v>
      </c>
      <c r="C45" s="48">
        <v>315</v>
      </c>
      <c r="D45" s="46" t="s">
        <v>1</v>
      </c>
      <c r="E45" s="14"/>
      <c r="F45" s="47">
        <f t="shared" si="2"/>
        <v>0</v>
      </c>
    </row>
    <row r="46" spans="1:6" s="6" customFormat="1" x14ac:dyDescent="0.25">
      <c r="A46" s="49" t="s">
        <v>16</v>
      </c>
      <c r="B46" s="50" t="s">
        <v>9</v>
      </c>
      <c r="C46" s="51">
        <v>50</v>
      </c>
      <c r="D46" s="52" t="s">
        <v>5</v>
      </c>
      <c r="E46" s="15"/>
      <c r="F46" s="47">
        <f t="shared" si="2"/>
        <v>0</v>
      </c>
    </row>
    <row r="47" spans="1:6" s="6" customFormat="1" x14ac:dyDescent="0.25">
      <c r="A47" s="49" t="s">
        <v>30</v>
      </c>
      <c r="B47" s="50" t="s">
        <v>4</v>
      </c>
      <c r="C47" s="51">
        <v>32</v>
      </c>
      <c r="D47" s="52" t="s">
        <v>6</v>
      </c>
      <c r="E47" s="15"/>
      <c r="F47" s="47">
        <f t="shared" si="2"/>
        <v>0</v>
      </c>
    </row>
    <row r="48" spans="1:6" x14ac:dyDescent="0.25">
      <c r="A48" s="49" t="s">
        <v>22</v>
      </c>
      <c r="B48" s="50" t="s">
        <v>10</v>
      </c>
      <c r="C48" s="90"/>
      <c r="D48" s="91"/>
      <c r="E48" s="92"/>
      <c r="F48" s="93">
        <f t="shared" si="2"/>
        <v>0</v>
      </c>
    </row>
    <row r="49" spans="1:6" s="6" customFormat="1" x14ac:dyDescent="0.25">
      <c r="A49" s="49"/>
      <c r="B49" s="50" t="s">
        <v>40</v>
      </c>
      <c r="C49" s="51">
        <v>2</v>
      </c>
      <c r="D49" s="52" t="s">
        <v>21</v>
      </c>
      <c r="E49" s="18"/>
      <c r="F49" s="47">
        <f t="shared" si="2"/>
        <v>0</v>
      </c>
    </row>
    <row r="50" spans="1:6" s="6" customFormat="1" x14ac:dyDescent="0.25">
      <c r="A50" s="49"/>
      <c r="B50" s="50" t="s">
        <v>41</v>
      </c>
      <c r="C50" s="51">
        <v>2</v>
      </c>
      <c r="D50" s="52" t="s">
        <v>21</v>
      </c>
      <c r="E50" s="18"/>
      <c r="F50" s="47">
        <f t="shared" si="2"/>
        <v>0</v>
      </c>
    </row>
    <row r="51" spans="1:6" x14ac:dyDescent="0.25">
      <c r="A51" s="49"/>
      <c r="B51" s="50" t="s">
        <v>11</v>
      </c>
      <c r="C51" s="51">
        <v>2</v>
      </c>
      <c r="D51" s="52" t="s">
        <v>21</v>
      </c>
      <c r="E51" s="18"/>
      <c r="F51" s="47">
        <f t="shared" si="2"/>
        <v>0</v>
      </c>
    </row>
    <row r="52" spans="1:6" x14ac:dyDescent="0.25">
      <c r="A52" s="49"/>
      <c r="B52" s="50" t="s">
        <v>43</v>
      </c>
      <c r="C52" s="51">
        <v>2</v>
      </c>
      <c r="D52" s="52" t="s">
        <v>21</v>
      </c>
      <c r="E52" s="18"/>
      <c r="F52" s="47">
        <f t="shared" si="2"/>
        <v>0</v>
      </c>
    </row>
    <row r="53" spans="1:6" x14ac:dyDescent="0.25">
      <c r="A53" s="49"/>
      <c r="B53" s="50" t="s">
        <v>23</v>
      </c>
      <c r="C53" s="51">
        <v>4</v>
      </c>
      <c r="D53" s="52" t="s">
        <v>21</v>
      </c>
      <c r="E53" s="18"/>
      <c r="F53" s="47">
        <f t="shared" si="2"/>
        <v>0</v>
      </c>
    </row>
    <row r="54" spans="1:6" x14ac:dyDescent="0.25">
      <c r="A54" s="49" t="s">
        <v>46</v>
      </c>
      <c r="B54" s="50" t="s">
        <v>14</v>
      </c>
      <c r="C54" s="51">
        <v>240</v>
      </c>
      <c r="D54" s="52" t="s">
        <v>21</v>
      </c>
      <c r="E54" s="16"/>
      <c r="F54" s="47">
        <f t="shared" si="2"/>
        <v>0</v>
      </c>
    </row>
    <row r="55" spans="1:6" s="6" customFormat="1" x14ac:dyDescent="0.25">
      <c r="A55" s="49" t="s">
        <v>31</v>
      </c>
      <c r="B55" s="50" t="s">
        <v>12</v>
      </c>
      <c r="C55" s="51">
        <v>90</v>
      </c>
      <c r="D55" s="52" t="s">
        <v>1</v>
      </c>
      <c r="E55" s="15"/>
      <c r="F55" s="47">
        <f t="shared" si="2"/>
        <v>0</v>
      </c>
    </row>
    <row r="56" spans="1:6" s="6" customFormat="1" x14ac:dyDescent="0.25">
      <c r="A56" s="49" t="s">
        <v>7</v>
      </c>
      <c r="B56" s="50" t="s">
        <v>13</v>
      </c>
      <c r="C56" s="51">
        <v>123</v>
      </c>
      <c r="D56" s="52" t="s">
        <v>1</v>
      </c>
      <c r="E56" s="15"/>
      <c r="F56" s="47">
        <f t="shared" si="2"/>
        <v>0</v>
      </c>
    </row>
    <row r="57" spans="1:6" ht="13" thickBot="1" x14ac:dyDescent="0.3">
      <c r="A57" s="53" t="s">
        <v>28</v>
      </c>
      <c r="B57" s="54"/>
      <c r="C57" s="54"/>
      <c r="D57" s="54"/>
      <c r="E57" s="55"/>
      <c r="F57" s="56">
        <f>SUM(F43:F56)</f>
        <v>0</v>
      </c>
    </row>
    <row r="58" spans="1:6" ht="14" thickTop="1" thickBot="1" x14ac:dyDescent="0.35">
      <c r="A58" s="25" t="s">
        <v>73</v>
      </c>
      <c r="B58" s="25"/>
      <c r="C58" s="25"/>
      <c r="D58" s="25"/>
      <c r="E58" s="25"/>
      <c r="F58" s="25"/>
    </row>
    <row r="59" spans="1:6" ht="13" thickTop="1" x14ac:dyDescent="0.25">
      <c r="A59" s="26" t="s">
        <v>19</v>
      </c>
      <c r="B59" s="27" t="s">
        <v>18</v>
      </c>
      <c r="C59" s="28" t="s">
        <v>2</v>
      </c>
      <c r="D59" s="29" t="s">
        <v>3</v>
      </c>
      <c r="E59" s="30" t="s">
        <v>25</v>
      </c>
      <c r="F59" s="31" t="s">
        <v>20</v>
      </c>
    </row>
    <row r="60" spans="1:6" ht="13" thickBot="1" x14ac:dyDescent="0.3">
      <c r="A60" s="32"/>
      <c r="B60" s="33"/>
      <c r="C60" s="34"/>
      <c r="D60" s="35"/>
      <c r="E60" s="36"/>
      <c r="F60" s="37"/>
    </row>
    <row r="61" spans="1:6" ht="13" thickTop="1" x14ac:dyDescent="0.25">
      <c r="A61" s="38" t="s">
        <v>32</v>
      </c>
      <c r="B61" s="39" t="s">
        <v>33</v>
      </c>
      <c r="C61" s="40">
        <v>31</v>
      </c>
      <c r="D61" s="41" t="s">
        <v>5</v>
      </c>
      <c r="E61" s="13"/>
      <c r="F61" s="42">
        <f>C61*E61</f>
        <v>0</v>
      </c>
    </row>
    <row r="62" spans="1:6" x14ac:dyDescent="0.25">
      <c r="A62" s="43" t="s">
        <v>66</v>
      </c>
      <c r="B62" s="44" t="s">
        <v>67</v>
      </c>
      <c r="C62" s="45">
        <v>31</v>
      </c>
      <c r="D62" s="46" t="s">
        <v>5</v>
      </c>
      <c r="E62" s="14"/>
      <c r="F62" s="47">
        <f t="shared" ref="F62:F75" si="3">C62*E62</f>
        <v>0</v>
      </c>
    </row>
    <row r="63" spans="1:6" x14ac:dyDescent="0.25">
      <c r="A63" s="43" t="s">
        <v>48</v>
      </c>
      <c r="B63" s="44" t="s">
        <v>47</v>
      </c>
      <c r="C63" s="48">
        <v>2</v>
      </c>
      <c r="D63" s="46" t="s">
        <v>49</v>
      </c>
      <c r="E63" s="19"/>
      <c r="F63" s="47">
        <f t="shared" si="3"/>
        <v>0</v>
      </c>
    </row>
    <row r="64" spans="1:6" x14ac:dyDescent="0.25">
      <c r="A64" s="43" t="s">
        <v>36</v>
      </c>
      <c r="B64" s="44" t="s">
        <v>35</v>
      </c>
      <c r="C64" s="48">
        <v>106</v>
      </c>
      <c r="D64" s="46" t="s">
        <v>1</v>
      </c>
      <c r="E64" s="14"/>
      <c r="F64" s="47">
        <f t="shared" si="3"/>
        <v>0</v>
      </c>
    </row>
    <row r="65" spans="1:6" x14ac:dyDescent="0.25">
      <c r="A65" s="49" t="s">
        <v>50</v>
      </c>
      <c r="B65" s="50" t="s">
        <v>51</v>
      </c>
      <c r="C65" s="51">
        <v>15</v>
      </c>
      <c r="D65" s="52" t="s">
        <v>52</v>
      </c>
      <c r="E65" s="16"/>
      <c r="F65" s="47">
        <f t="shared" si="3"/>
        <v>0</v>
      </c>
    </row>
    <row r="66" spans="1:6" x14ac:dyDescent="0.25">
      <c r="A66" s="49" t="s">
        <v>30</v>
      </c>
      <c r="B66" s="50" t="s">
        <v>4</v>
      </c>
      <c r="C66" s="51">
        <v>40</v>
      </c>
      <c r="D66" s="52" t="s">
        <v>6</v>
      </c>
      <c r="E66" s="15"/>
      <c r="F66" s="47">
        <f t="shared" si="3"/>
        <v>0</v>
      </c>
    </row>
    <row r="67" spans="1:6" x14ac:dyDescent="0.25">
      <c r="A67" s="49" t="s">
        <v>22</v>
      </c>
      <c r="B67" s="50" t="s">
        <v>10</v>
      </c>
      <c r="C67" s="90"/>
      <c r="D67" s="91"/>
      <c r="E67" s="92"/>
      <c r="F67" s="93">
        <f t="shared" si="3"/>
        <v>0</v>
      </c>
    </row>
    <row r="68" spans="1:6" x14ac:dyDescent="0.25">
      <c r="A68" s="49"/>
      <c r="B68" s="50" t="s">
        <v>40</v>
      </c>
      <c r="C68" s="51">
        <v>1</v>
      </c>
      <c r="D68" s="52" t="s">
        <v>8</v>
      </c>
      <c r="E68" s="16"/>
      <c r="F68" s="47">
        <f t="shared" si="3"/>
        <v>0</v>
      </c>
    </row>
    <row r="69" spans="1:6" s="6" customFormat="1" x14ac:dyDescent="0.25">
      <c r="A69" s="49"/>
      <c r="B69" s="50" t="s">
        <v>41</v>
      </c>
      <c r="C69" s="51">
        <v>1</v>
      </c>
      <c r="D69" s="52" t="s">
        <v>8</v>
      </c>
      <c r="E69" s="18"/>
      <c r="F69" s="47">
        <f t="shared" si="3"/>
        <v>0</v>
      </c>
    </row>
    <row r="70" spans="1:6" x14ac:dyDescent="0.25">
      <c r="A70" s="60"/>
      <c r="B70" s="50" t="s">
        <v>11</v>
      </c>
      <c r="C70" s="51">
        <v>1</v>
      </c>
      <c r="D70" s="52" t="s">
        <v>21</v>
      </c>
      <c r="E70" s="18"/>
      <c r="F70" s="47">
        <f t="shared" si="3"/>
        <v>0</v>
      </c>
    </row>
    <row r="71" spans="1:6" x14ac:dyDescent="0.25">
      <c r="A71" s="60"/>
      <c r="B71" s="50" t="s">
        <v>43</v>
      </c>
      <c r="C71" s="51">
        <v>1</v>
      </c>
      <c r="D71" s="52" t="s">
        <v>8</v>
      </c>
      <c r="E71" s="18"/>
      <c r="F71" s="47">
        <f t="shared" si="3"/>
        <v>0</v>
      </c>
    </row>
    <row r="72" spans="1:6" x14ac:dyDescent="0.25">
      <c r="A72" s="60"/>
      <c r="B72" s="50" t="s">
        <v>42</v>
      </c>
      <c r="C72" s="51">
        <v>2</v>
      </c>
      <c r="D72" s="52" t="s">
        <v>21</v>
      </c>
      <c r="E72" s="18"/>
      <c r="F72" s="47">
        <f t="shared" si="3"/>
        <v>0</v>
      </c>
    </row>
    <row r="73" spans="1:6" x14ac:dyDescent="0.25">
      <c r="A73" s="60" t="s">
        <v>31</v>
      </c>
      <c r="B73" s="50" t="s">
        <v>12</v>
      </c>
      <c r="C73" s="51">
        <v>117</v>
      </c>
      <c r="D73" s="52" t="s">
        <v>1</v>
      </c>
      <c r="E73" s="16"/>
      <c r="F73" s="47">
        <f t="shared" si="3"/>
        <v>0</v>
      </c>
    </row>
    <row r="74" spans="1:6" x14ac:dyDescent="0.25">
      <c r="A74" s="60" t="s">
        <v>17</v>
      </c>
      <c r="B74" s="50" t="s">
        <v>15</v>
      </c>
      <c r="C74" s="51">
        <v>27</v>
      </c>
      <c r="D74" s="52" t="s">
        <v>1</v>
      </c>
      <c r="E74" s="16"/>
      <c r="F74" s="47">
        <f t="shared" si="3"/>
        <v>0</v>
      </c>
    </row>
    <row r="75" spans="1:6" s="6" customFormat="1" x14ac:dyDescent="0.25">
      <c r="A75" s="60" t="s">
        <v>7</v>
      </c>
      <c r="B75" s="50" t="s">
        <v>13</v>
      </c>
      <c r="C75" s="51">
        <v>84</v>
      </c>
      <c r="D75" s="52" t="s">
        <v>1</v>
      </c>
      <c r="E75" s="16"/>
      <c r="F75" s="47">
        <f t="shared" si="3"/>
        <v>0</v>
      </c>
    </row>
    <row r="76" spans="1:6" ht="13" thickBot="1" x14ac:dyDescent="0.3">
      <c r="A76" s="53" t="s">
        <v>29</v>
      </c>
      <c r="B76" s="54"/>
      <c r="C76" s="54"/>
      <c r="D76" s="54"/>
      <c r="E76" s="55"/>
      <c r="F76" s="56">
        <f>SUM(F61:F75)</f>
        <v>0</v>
      </c>
    </row>
    <row r="77" spans="1:6" ht="13.5" customHeight="1" thickTop="1" thickBot="1" x14ac:dyDescent="0.35">
      <c r="A77" s="57" t="s">
        <v>58</v>
      </c>
      <c r="B77" s="57"/>
      <c r="C77" s="57"/>
      <c r="D77" s="57"/>
      <c r="E77" s="57"/>
      <c r="F77" s="57"/>
    </row>
    <row r="78" spans="1:6" ht="13" thickTop="1" x14ac:dyDescent="0.25">
      <c r="A78" s="26" t="s">
        <v>19</v>
      </c>
      <c r="B78" s="27" t="s">
        <v>18</v>
      </c>
      <c r="C78" s="28" t="s">
        <v>2</v>
      </c>
      <c r="D78" s="29" t="s">
        <v>3</v>
      </c>
      <c r="E78" s="30" t="s">
        <v>25</v>
      </c>
      <c r="F78" s="31" t="s">
        <v>20</v>
      </c>
    </row>
    <row r="79" spans="1:6" ht="13" thickBot="1" x14ac:dyDescent="0.3">
      <c r="A79" s="32"/>
      <c r="B79" s="33"/>
      <c r="C79" s="34"/>
      <c r="D79" s="35"/>
      <c r="E79" s="36"/>
      <c r="F79" s="37"/>
    </row>
    <row r="80" spans="1:6" ht="13" thickTop="1" x14ac:dyDescent="0.25">
      <c r="A80" s="58" t="s">
        <v>16</v>
      </c>
      <c r="B80" s="50" t="s">
        <v>9</v>
      </c>
      <c r="C80" s="51">
        <v>22</v>
      </c>
      <c r="D80" s="52" t="s">
        <v>5</v>
      </c>
      <c r="E80" s="20"/>
      <c r="F80" s="62">
        <f>C80*E80</f>
        <v>0</v>
      </c>
    </row>
    <row r="81" spans="1:6" x14ac:dyDescent="0.25">
      <c r="A81" s="60" t="s">
        <v>30</v>
      </c>
      <c r="B81" s="50" t="s">
        <v>4</v>
      </c>
      <c r="C81" s="51">
        <v>16</v>
      </c>
      <c r="D81" s="52" t="s">
        <v>6</v>
      </c>
      <c r="E81" s="16"/>
      <c r="F81" s="63">
        <f t="shared" ref="F81:F86" si="4">C81*E81</f>
        <v>0</v>
      </c>
    </row>
    <row r="82" spans="1:6" x14ac:dyDescent="0.25">
      <c r="A82" s="60" t="s">
        <v>54</v>
      </c>
      <c r="B82" s="50" t="s">
        <v>53</v>
      </c>
      <c r="C82" s="51">
        <v>1</v>
      </c>
      <c r="D82" s="52" t="s">
        <v>8</v>
      </c>
      <c r="E82" s="16"/>
      <c r="F82" s="63">
        <f t="shared" si="4"/>
        <v>0</v>
      </c>
    </row>
    <row r="83" spans="1:6" s="6" customFormat="1" x14ac:dyDescent="0.25">
      <c r="A83" s="60" t="s">
        <v>55</v>
      </c>
      <c r="B83" s="50" t="s">
        <v>24</v>
      </c>
      <c r="C83" s="51">
        <v>2</v>
      </c>
      <c r="D83" s="52" t="s">
        <v>8</v>
      </c>
      <c r="E83" s="16"/>
      <c r="F83" s="63">
        <f t="shared" si="4"/>
        <v>0</v>
      </c>
    </row>
    <row r="84" spans="1:6" s="6" customFormat="1" x14ac:dyDescent="0.25">
      <c r="A84" s="60" t="s">
        <v>62</v>
      </c>
      <c r="B84" s="50" t="s">
        <v>56</v>
      </c>
      <c r="C84" s="51">
        <v>1</v>
      </c>
      <c r="D84" s="52" t="s">
        <v>49</v>
      </c>
      <c r="E84" s="16"/>
      <c r="F84" s="63">
        <f t="shared" si="4"/>
        <v>0</v>
      </c>
    </row>
    <row r="85" spans="1:6" s="6" customFormat="1" x14ac:dyDescent="0.25">
      <c r="A85" s="60" t="s">
        <v>31</v>
      </c>
      <c r="B85" s="50" t="s">
        <v>12</v>
      </c>
      <c r="C85" s="51">
        <v>89</v>
      </c>
      <c r="D85" s="52" t="s">
        <v>1</v>
      </c>
      <c r="E85" s="16"/>
      <c r="F85" s="63">
        <f t="shared" si="4"/>
        <v>0</v>
      </c>
    </row>
    <row r="86" spans="1:6" s="6" customFormat="1" x14ac:dyDescent="0.25">
      <c r="A86" s="60" t="s">
        <v>7</v>
      </c>
      <c r="B86" s="50" t="s">
        <v>13</v>
      </c>
      <c r="C86" s="51">
        <v>90</v>
      </c>
      <c r="D86" s="52" t="s">
        <v>1</v>
      </c>
      <c r="E86" s="16"/>
      <c r="F86" s="63">
        <f t="shared" si="4"/>
        <v>0</v>
      </c>
    </row>
    <row r="87" spans="1:6" s="6" customFormat="1" ht="13" thickBot="1" x14ac:dyDescent="0.3">
      <c r="A87" s="53" t="s">
        <v>59</v>
      </c>
      <c r="B87" s="54"/>
      <c r="C87" s="54"/>
      <c r="D87" s="54"/>
      <c r="E87" s="55"/>
      <c r="F87" s="56">
        <f>SUM(F80:F86)</f>
        <v>0</v>
      </c>
    </row>
    <row r="88" spans="1:6" s="7" customFormat="1" ht="14" thickTop="1" thickBot="1" x14ac:dyDescent="0.35">
      <c r="A88" s="57" t="s">
        <v>57</v>
      </c>
      <c r="B88" s="57"/>
      <c r="C88" s="57"/>
      <c r="D88" s="57"/>
      <c r="E88" s="57"/>
      <c r="F88" s="57"/>
    </row>
    <row r="89" spans="1:6" ht="13" thickTop="1" x14ac:dyDescent="0.25">
      <c r="A89" s="26" t="s">
        <v>19</v>
      </c>
      <c r="B89" s="27" t="s">
        <v>18</v>
      </c>
      <c r="C89" s="28" t="s">
        <v>2</v>
      </c>
      <c r="D89" s="29" t="s">
        <v>3</v>
      </c>
      <c r="E89" s="30" t="s">
        <v>25</v>
      </c>
      <c r="F89" s="31" t="s">
        <v>20</v>
      </c>
    </row>
    <row r="90" spans="1:6" ht="13" thickBot="1" x14ac:dyDescent="0.3">
      <c r="A90" s="32"/>
      <c r="B90" s="33"/>
      <c r="C90" s="34"/>
      <c r="D90" s="35"/>
      <c r="E90" s="36"/>
      <c r="F90" s="37"/>
    </row>
    <row r="91" spans="1:6" s="7" customFormat="1" ht="13.5" thickTop="1" x14ac:dyDescent="0.3">
      <c r="A91" s="38" t="s">
        <v>32</v>
      </c>
      <c r="B91" s="39" t="s">
        <v>33</v>
      </c>
      <c r="C91" s="40">
        <v>17</v>
      </c>
      <c r="D91" s="41" t="s">
        <v>5</v>
      </c>
      <c r="E91" s="13"/>
      <c r="F91" s="42">
        <f>C91*E91</f>
        <v>0</v>
      </c>
    </row>
    <row r="92" spans="1:6" x14ac:dyDescent="0.25">
      <c r="A92" s="43" t="s">
        <v>36</v>
      </c>
      <c r="B92" s="44" t="s">
        <v>35</v>
      </c>
      <c r="C92" s="45">
        <v>30</v>
      </c>
      <c r="D92" s="46" t="s">
        <v>1</v>
      </c>
      <c r="E92" s="14"/>
      <c r="F92" s="47">
        <f t="shared" ref="F92:F101" si="5">C92*E92</f>
        <v>0</v>
      </c>
    </row>
    <row r="93" spans="1:6" x14ac:dyDescent="0.25">
      <c r="A93" s="58" t="s">
        <v>16</v>
      </c>
      <c r="B93" s="64" t="s">
        <v>9</v>
      </c>
      <c r="C93" s="65">
        <v>23</v>
      </c>
      <c r="D93" s="66" t="s">
        <v>5</v>
      </c>
      <c r="E93" s="21"/>
      <c r="F93" s="47">
        <f t="shared" si="5"/>
        <v>0</v>
      </c>
    </row>
    <row r="94" spans="1:6" x14ac:dyDescent="0.25">
      <c r="A94" s="60" t="s">
        <v>30</v>
      </c>
      <c r="B94" s="50" t="s">
        <v>4</v>
      </c>
      <c r="C94" s="51">
        <v>16</v>
      </c>
      <c r="D94" s="52" t="s">
        <v>6</v>
      </c>
      <c r="E94" s="15"/>
      <c r="F94" s="47">
        <f t="shared" si="5"/>
        <v>0</v>
      </c>
    </row>
    <row r="95" spans="1:6" x14ac:dyDescent="0.25">
      <c r="A95" s="58" t="s">
        <v>22</v>
      </c>
      <c r="B95" s="50" t="s">
        <v>10</v>
      </c>
      <c r="C95" s="90"/>
      <c r="D95" s="91"/>
      <c r="E95" s="92"/>
      <c r="F95" s="93">
        <f t="shared" si="5"/>
        <v>0</v>
      </c>
    </row>
    <row r="96" spans="1:6" x14ac:dyDescent="0.25">
      <c r="A96" s="60"/>
      <c r="B96" s="50" t="s">
        <v>40</v>
      </c>
      <c r="C96" s="51">
        <v>2</v>
      </c>
      <c r="D96" s="52" t="s">
        <v>8</v>
      </c>
      <c r="E96" s="15"/>
      <c r="F96" s="47">
        <f t="shared" si="5"/>
        <v>0</v>
      </c>
    </row>
    <row r="97" spans="1:6" x14ac:dyDescent="0.25">
      <c r="A97" s="60"/>
      <c r="B97" s="50" t="s">
        <v>11</v>
      </c>
      <c r="C97" s="51">
        <v>2</v>
      </c>
      <c r="D97" s="52" t="s">
        <v>21</v>
      </c>
      <c r="E97" s="15"/>
      <c r="F97" s="47">
        <f t="shared" si="5"/>
        <v>0</v>
      </c>
    </row>
    <row r="98" spans="1:6" x14ac:dyDescent="0.25">
      <c r="A98" s="60"/>
      <c r="B98" s="50" t="s">
        <v>42</v>
      </c>
      <c r="C98" s="51">
        <v>2</v>
      </c>
      <c r="D98" s="52" t="s">
        <v>21</v>
      </c>
      <c r="E98" s="15"/>
      <c r="F98" s="47">
        <f t="shared" si="5"/>
        <v>0</v>
      </c>
    </row>
    <row r="99" spans="1:6" x14ac:dyDescent="0.25">
      <c r="A99" s="60" t="s">
        <v>31</v>
      </c>
      <c r="B99" s="50" t="s">
        <v>12</v>
      </c>
      <c r="C99" s="51">
        <v>64</v>
      </c>
      <c r="D99" s="52" t="s">
        <v>1</v>
      </c>
      <c r="E99" s="15"/>
      <c r="F99" s="47">
        <f t="shared" si="5"/>
        <v>0</v>
      </c>
    </row>
    <row r="100" spans="1:6" x14ac:dyDescent="0.25">
      <c r="A100" s="60" t="s">
        <v>7</v>
      </c>
      <c r="B100" s="50" t="s">
        <v>13</v>
      </c>
      <c r="C100" s="51">
        <v>118</v>
      </c>
      <c r="D100" s="52" t="s">
        <v>1</v>
      </c>
      <c r="E100" s="15"/>
      <c r="F100" s="47">
        <f t="shared" si="5"/>
        <v>0</v>
      </c>
    </row>
    <row r="101" spans="1:6" x14ac:dyDescent="0.25">
      <c r="A101" s="60" t="s">
        <v>39</v>
      </c>
      <c r="B101" s="50" t="s">
        <v>38</v>
      </c>
      <c r="C101" s="67">
        <v>350</v>
      </c>
      <c r="D101" s="52" t="s">
        <v>1</v>
      </c>
      <c r="E101" s="22"/>
      <c r="F101" s="47">
        <f t="shared" si="5"/>
        <v>0</v>
      </c>
    </row>
    <row r="102" spans="1:6" x14ac:dyDescent="0.25">
      <c r="A102" s="68" t="s">
        <v>60</v>
      </c>
      <c r="B102" s="69"/>
      <c r="C102" s="69"/>
      <c r="D102" s="69"/>
      <c r="E102" s="70"/>
      <c r="F102" s="59">
        <f>SUM(F91:F101)</f>
        <v>0</v>
      </c>
    </row>
    <row r="103" spans="1:6" ht="16" thickBot="1" x14ac:dyDescent="0.3">
      <c r="A103" s="71" t="s">
        <v>61</v>
      </c>
      <c r="B103" s="72"/>
      <c r="C103" s="72"/>
      <c r="D103" s="72"/>
      <c r="E103" s="73"/>
      <c r="F103" s="74">
        <f>F23+F39+F57+F76+F87+F102</f>
        <v>0</v>
      </c>
    </row>
    <row r="104" spans="1:6" ht="13" thickTop="1" x14ac:dyDescent="0.25">
      <c r="A104" s="75"/>
      <c r="B104" s="76" t="s">
        <v>77</v>
      </c>
      <c r="C104" s="77">
        <v>1</v>
      </c>
      <c r="D104" s="78" t="s">
        <v>0</v>
      </c>
      <c r="E104" s="79">
        <f>F103*0.1</f>
        <v>0</v>
      </c>
      <c r="F104" s="80">
        <f>E104</f>
        <v>0</v>
      </c>
    </row>
    <row r="105" spans="1:6" x14ac:dyDescent="0.25">
      <c r="A105" s="81"/>
      <c r="B105" s="82" t="s">
        <v>63</v>
      </c>
      <c r="C105" s="83">
        <v>40</v>
      </c>
      <c r="D105" s="84" t="s">
        <v>64</v>
      </c>
      <c r="E105" s="61">
        <v>3000</v>
      </c>
      <c r="F105" s="85">
        <f>E105</f>
        <v>3000</v>
      </c>
    </row>
    <row r="106" spans="1:6" x14ac:dyDescent="0.25">
      <c r="A106" s="81"/>
      <c r="B106" s="82" t="s">
        <v>76</v>
      </c>
      <c r="C106" s="83">
        <v>1</v>
      </c>
      <c r="D106" s="84" t="s">
        <v>0</v>
      </c>
      <c r="E106" s="61">
        <f>F103*0.05</f>
        <v>0</v>
      </c>
      <c r="F106" s="85">
        <f>E106</f>
        <v>0</v>
      </c>
    </row>
    <row r="107" spans="1:6" x14ac:dyDescent="0.25">
      <c r="A107" s="81"/>
      <c r="B107" s="82" t="s">
        <v>78</v>
      </c>
      <c r="C107" s="83">
        <v>1</v>
      </c>
      <c r="D107" s="84" t="s">
        <v>0</v>
      </c>
      <c r="E107" s="61">
        <v>2500</v>
      </c>
      <c r="F107" s="85">
        <f>E107</f>
        <v>2500</v>
      </c>
    </row>
    <row r="108" spans="1:6" ht="16" thickBot="1" x14ac:dyDescent="0.3">
      <c r="A108" s="86" t="s">
        <v>20</v>
      </c>
      <c r="B108" s="87"/>
      <c r="C108" s="87"/>
      <c r="D108" s="87"/>
      <c r="E108" s="88"/>
      <c r="F108" s="89">
        <f>SUM(F103:F107)</f>
        <v>5500</v>
      </c>
    </row>
  </sheetData>
  <sheetProtection password="D5C5" sheet="1" objects="1" scenarios="1" selectLockedCells="1"/>
  <mergeCells count="53">
    <mergeCell ref="A1:F1"/>
    <mergeCell ref="A4:F4"/>
    <mergeCell ref="A3:F3"/>
    <mergeCell ref="E41:E42"/>
    <mergeCell ref="C25:C26"/>
    <mergeCell ref="A6:A7"/>
    <mergeCell ref="B6:B7"/>
    <mergeCell ref="B25:B26"/>
    <mergeCell ref="D25:D26"/>
    <mergeCell ref="A5:F5"/>
    <mergeCell ref="E6:E7"/>
    <mergeCell ref="E25:E26"/>
    <mergeCell ref="C6:C7"/>
    <mergeCell ref="A24:F24"/>
    <mergeCell ref="A40:F40"/>
    <mergeCell ref="A23:E23"/>
    <mergeCell ref="A39:E39"/>
    <mergeCell ref="D6:D7"/>
    <mergeCell ref="F6:F7"/>
    <mergeCell ref="A25:A26"/>
    <mergeCell ref="F25:F26"/>
    <mergeCell ref="B41:B42"/>
    <mergeCell ref="D41:D42"/>
    <mergeCell ref="A58:F58"/>
    <mergeCell ref="F41:F42"/>
    <mergeCell ref="C41:C42"/>
    <mergeCell ref="A41:A42"/>
    <mergeCell ref="A57:E57"/>
    <mergeCell ref="A87:E87"/>
    <mergeCell ref="D78:D79"/>
    <mergeCell ref="E78:E79"/>
    <mergeCell ref="F78:F79"/>
    <mergeCell ref="A88:F88"/>
    <mergeCell ref="A76:E76"/>
    <mergeCell ref="A77:F77"/>
    <mergeCell ref="A78:A79"/>
    <mergeCell ref="B78:B79"/>
    <mergeCell ref="C78:C79"/>
    <mergeCell ref="A59:A60"/>
    <mergeCell ref="B59:B60"/>
    <mergeCell ref="D59:D60"/>
    <mergeCell ref="F59:F60"/>
    <mergeCell ref="E59:E60"/>
    <mergeCell ref="C59:C60"/>
    <mergeCell ref="C89:C90"/>
    <mergeCell ref="D89:D90"/>
    <mergeCell ref="E89:E90"/>
    <mergeCell ref="F89:F90"/>
    <mergeCell ref="A108:E108"/>
    <mergeCell ref="A102:E102"/>
    <mergeCell ref="A103:E103"/>
    <mergeCell ref="A89:A90"/>
    <mergeCell ref="B89:B90"/>
  </mergeCells>
  <phoneticPr fontId="1" type="noConversion"/>
  <printOptions horizontalCentered="1"/>
  <pageMargins left="0.28000000000000003" right="0.18" top="0.15" bottom="0" header="0.5" footer="0.18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C3TS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Diana_S</dc:creator>
  <cp:lastModifiedBy>Hansen, Anthony</cp:lastModifiedBy>
  <cp:lastPrinted>2018-03-28T20:30:09Z</cp:lastPrinted>
  <dcterms:created xsi:type="dcterms:W3CDTF">2002-11-19T21:44:39Z</dcterms:created>
  <dcterms:modified xsi:type="dcterms:W3CDTF">2018-10-01T19:48:48Z</dcterms:modified>
</cp:coreProperties>
</file>