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Procurement\AE_Construction\2020\Construction\ITB 19-20-009 NW 24th Avenue, NW 25th Avenue, and NW 32nd Street Road Improvements\1. Solicitation\PM Bid Docs\"/>
    </mc:Choice>
  </mc:AlternateContent>
  <workbookProtection workbookPassword="D5C5" lockStructure="1"/>
  <bookViews>
    <workbookView xWindow="-28920" yWindow="-120" windowWidth="29040" windowHeight="16440" tabRatio="659"/>
  </bookViews>
  <sheets>
    <sheet name="NW24thAVE" sheetId="6" r:id="rId1"/>
  </sheets>
  <definedNames>
    <definedName name="_xlnm.Print_Area" localSheetId="0">NW24thAVE!$A$1:$H$183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9" i="6" l="1"/>
  <c r="H175" i="6"/>
  <c r="H174" i="6"/>
  <c r="H125" i="6" l="1"/>
  <c r="H83" i="6"/>
  <c r="H41" i="6"/>
  <c r="H44" i="6" l="1"/>
  <c r="H173" i="6"/>
  <c r="H171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70" i="6"/>
  <c r="H137" i="6"/>
  <c r="H136" i="6"/>
  <c r="H172" i="6" l="1"/>
  <c r="H176" i="6" s="1"/>
  <c r="H129" i="6"/>
  <c r="H127" i="6"/>
  <c r="H124" i="6"/>
  <c r="H123" i="6"/>
  <c r="H122" i="6"/>
  <c r="H121" i="6"/>
  <c r="H120" i="6"/>
  <c r="H119" i="6"/>
  <c r="G118" i="6"/>
  <c r="H118" i="6" s="1"/>
  <c r="H117" i="6"/>
  <c r="H116" i="6"/>
  <c r="H115" i="6"/>
  <c r="G114" i="6"/>
  <c r="H114" i="6" s="1"/>
  <c r="G113" i="6"/>
  <c r="H113" i="6" s="1"/>
  <c r="H112" i="6"/>
  <c r="H111" i="6"/>
  <c r="H110" i="6"/>
  <c r="H109" i="6"/>
  <c r="H108" i="6"/>
  <c r="H107" i="6"/>
  <c r="H106" i="6"/>
  <c r="H105" i="6"/>
  <c r="G104" i="6"/>
  <c r="H104" i="6" s="1"/>
  <c r="G103" i="6"/>
  <c r="H103" i="6" s="1"/>
  <c r="H102" i="6"/>
  <c r="H101" i="6"/>
  <c r="H100" i="6"/>
  <c r="H99" i="6"/>
  <c r="H98" i="6"/>
  <c r="H97" i="6"/>
  <c r="H96" i="6"/>
  <c r="H95" i="6"/>
  <c r="H94" i="6"/>
  <c r="H93" i="6"/>
  <c r="H87" i="6"/>
  <c r="H85" i="6"/>
  <c r="H82" i="6"/>
  <c r="H81" i="6"/>
  <c r="H80" i="6"/>
  <c r="H79" i="6"/>
  <c r="H78" i="6"/>
  <c r="H77" i="6"/>
  <c r="H76" i="6"/>
  <c r="G75" i="6"/>
  <c r="H75" i="6" s="1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126" i="6" l="1"/>
  <c r="H84" i="6"/>
  <c r="H130" i="6"/>
  <c r="H88" i="6"/>
  <c r="H131" i="6" l="1"/>
  <c r="H89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 l="1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42" i="6" l="1"/>
  <c r="H45" i="6"/>
  <c r="H43" i="6"/>
  <c r="H46" i="6" l="1"/>
  <c r="H47" i="6" s="1"/>
  <c r="H178" i="6" s="1"/>
</calcChain>
</file>

<file path=xl/sharedStrings.xml><?xml version="1.0" encoding="utf-8"?>
<sst xmlns="http://schemas.openxmlformats.org/spreadsheetml/2006/main" count="468" uniqueCount="187">
  <si>
    <t>UNIT</t>
  </si>
  <si>
    <t>UNIT COST</t>
  </si>
  <si>
    <t>TOTAL COST</t>
  </si>
  <si>
    <t>LS</t>
  </si>
  <si>
    <t>101-1</t>
  </si>
  <si>
    <t>102-1</t>
  </si>
  <si>
    <t>LF</t>
  </si>
  <si>
    <t>EA</t>
  </si>
  <si>
    <t>ROADWAY QUANTITIES                                                                                                              DESCRIPTION</t>
  </si>
  <si>
    <t>110-1-1</t>
  </si>
  <si>
    <t>CLEARING &amp; GRUBBING</t>
  </si>
  <si>
    <t>SY</t>
  </si>
  <si>
    <t>TN</t>
  </si>
  <si>
    <t>PERFORMANCE TURF, SOD</t>
  </si>
  <si>
    <t>570-1-2</t>
  </si>
  <si>
    <t>443-70-4</t>
  </si>
  <si>
    <t>FRENCH DRAIN, 24"</t>
  </si>
  <si>
    <t>522-2</t>
  </si>
  <si>
    <t>425-5</t>
  </si>
  <si>
    <t>MANHOLE, ADJUST</t>
  </si>
  <si>
    <t>425-6</t>
  </si>
  <si>
    <t>VALVE BOXES, ADJUST</t>
  </si>
  <si>
    <t>160-4</t>
  </si>
  <si>
    <t>TYPE B STABILIZATION</t>
  </si>
  <si>
    <t>REMOVAL OF EXISTING CONCRETE PAVEMENT</t>
  </si>
  <si>
    <t>120-1</t>
  </si>
  <si>
    <t>REGULAR EXCAVATION</t>
  </si>
  <si>
    <t>CY</t>
  </si>
  <si>
    <t>104-18</t>
  </si>
  <si>
    <t>706-3</t>
  </si>
  <si>
    <t>INLET PROTECTION SYSTEM</t>
  </si>
  <si>
    <t>MOBILIZATION</t>
  </si>
  <si>
    <t>MAINTENANCE OF TRAFFIC</t>
  </si>
  <si>
    <t>CITY OF MIAMI INLETS TYPE "V" &lt; 10' P-BOTTOM</t>
  </si>
  <si>
    <t>MILLING EXISTING ASPH PAVT, 1" AVG DEPTH</t>
  </si>
  <si>
    <t>SUPERPAVE ASPHALTIC CONC, TRAFFIC A</t>
  </si>
  <si>
    <t>334-1-11</t>
  </si>
  <si>
    <t>327-70-1</t>
  </si>
  <si>
    <t>RETRO-REFLECTIVE PAVEMENT MARKERS</t>
  </si>
  <si>
    <t>711-12-221</t>
  </si>
  <si>
    <t>520-3</t>
  </si>
  <si>
    <t>CONCRETE SIDEWALK AND DRIVEWAYS, 6"</t>
  </si>
  <si>
    <t>SUBTOTAL</t>
  </si>
  <si>
    <t>PAY                                    ITEM NO.</t>
  </si>
  <si>
    <t>QUANTITY</t>
  </si>
  <si>
    <t>520-1-10</t>
  </si>
  <si>
    <t>CONCRETE CURB, TYPE F</t>
  </si>
  <si>
    <t>THERMOPLASTIC, YELLOW, SOLID, 6"</t>
  </si>
  <si>
    <t>PIPE CULV, OPT MATL, ROUND, 15" SD</t>
  </si>
  <si>
    <t>430-174-115</t>
  </si>
  <si>
    <t>430-174-124</t>
  </si>
  <si>
    <t>PIPE CULV, OPT MATL, ROUND, 24" SD</t>
  </si>
  <si>
    <t>285-706</t>
  </si>
  <si>
    <t>OPTIONAL BASE, BASE GROUP 06</t>
  </si>
  <si>
    <t>CONCRETE SIDEWALK 4"</t>
  </si>
  <si>
    <t>522-1</t>
  </si>
  <si>
    <t>CITY OF MIAMI INLETS TYPE "V" &lt; 10' J-BOTTOM</t>
  </si>
  <si>
    <t>CITY OF MIAMI INLETS TYPE "V" &gt; 10' J-BOTTOM</t>
  </si>
  <si>
    <t>104-10-3</t>
  </si>
  <si>
    <t>SEDIMENT BARRIER</t>
  </si>
  <si>
    <t>285-704</t>
  </si>
  <si>
    <t>OPTIONAL BASE, BASE GROUP 04</t>
  </si>
  <si>
    <t>520-2-4</t>
  </si>
  <si>
    <t>CONCRETE CURB, TYPE D</t>
  </si>
  <si>
    <t>527-2</t>
  </si>
  <si>
    <t>DETECTABLE WARNINGS</t>
  </si>
  <si>
    <t>700-1-11</t>
  </si>
  <si>
    <t>SINGLE POST SIGN F&amp;I GM, &lt;12SF</t>
  </si>
  <si>
    <t>SF</t>
  </si>
  <si>
    <t>AS</t>
  </si>
  <si>
    <t>110-4-10</t>
  </si>
  <si>
    <t>AC</t>
  </si>
  <si>
    <t>700-1-60</t>
  </si>
  <si>
    <t>SINGLE POST SIGN REMOVE</t>
  </si>
  <si>
    <t>THERMOPLASTIC, PREFORM, WHITE, SOLID, 12"</t>
  </si>
  <si>
    <t>THERMOPLASTIC, PREFORM, WHITE, SOLID, 24"</t>
  </si>
  <si>
    <t>711-14-123</t>
  </si>
  <si>
    <t>711-14-125</t>
  </si>
  <si>
    <t>337-7-80</t>
  </si>
  <si>
    <t>ASPHALTIC CONCRETE FRCITION COURSE, TRAFFIC B, FC-9.5, PG 76-22</t>
  </si>
  <si>
    <t>CONCRETE DROP CURB</t>
  </si>
  <si>
    <t>425-1-711</t>
  </si>
  <si>
    <t>425-1-713</t>
  </si>
  <si>
    <t>425-1-714</t>
  </si>
  <si>
    <t>CITY OF MIAMI INLETS TYPE "F-3" &lt; 10' J-BOTTOM</t>
  </si>
  <si>
    <t>CITY OF MIAMI INLETS TYPE "F-3" &gt; 10' J-BOTTOM</t>
  </si>
  <si>
    <t>ASPHALT CONCRETE FRICTION COURSE, TRAFFIC B, FC-9.5, PG 76-22</t>
  </si>
  <si>
    <t>CONCRETE SIDEWALK - 4"</t>
  </si>
  <si>
    <t>700-3-501</t>
  </si>
  <si>
    <t>SIGN PANEL, RELOCATE, UP TO 12 SF</t>
  </si>
  <si>
    <t>425-1-719</t>
  </si>
  <si>
    <t>FDOT INLETS, GUTTER, TYPE V, MODIFY</t>
  </si>
  <si>
    <t>CONCRETE SIDEWALK AND DRIVEWAYS, 4"</t>
  </si>
  <si>
    <t>SINGLE POST SIGN, F&amp;I GM, &lt;12 SF</t>
  </si>
  <si>
    <t>THERMOPLASTIC, YELLOW, SOLID 6"</t>
  </si>
  <si>
    <t>SWALE TRENCH DETAIL (CITY STANDARD #35-86-45)</t>
  </si>
  <si>
    <t>443-72-11</t>
  </si>
  <si>
    <t>425-1-204</t>
  </si>
  <si>
    <t>425-1-203</t>
  </si>
  <si>
    <t>443-72-4</t>
  </si>
  <si>
    <t>CITY OF MIAMI INLETS TYPE "V"&gt; 10' J-BOTTOM</t>
  </si>
  <si>
    <t>ITEM</t>
  </si>
  <si>
    <t>OWNER'S CONTIGENCY</t>
  </si>
  <si>
    <t>ALLOWANCE FOR PERMITS</t>
  </si>
  <si>
    <t>NW 24 AVENUE IMPROVEMENTS PROJECT (B-30723) - BASE BID</t>
  </si>
  <si>
    <t>NW 25 AVENUE IMPROVEMENTS PROJECT (B-30723) - BASE BID</t>
  </si>
  <si>
    <t>N/A</t>
  </si>
  <si>
    <t>NW 32 STREET IMPROVEMENTS PROJECT (B-30723) - BASE BID</t>
  </si>
  <si>
    <t>DESCRIPTION</t>
  </si>
  <si>
    <t>UNITS</t>
  </si>
  <si>
    <t>TOTAL AMOUNT</t>
  </si>
  <si>
    <t>For installing 12-inch zinc-coated ductile iron pipe and fittings for water main, the price per linear foot of</t>
  </si>
  <si>
    <t>For installing 12-inch mechanical joint resilient seated gate valves for water main, complete, the price each of</t>
  </si>
  <si>
    <t>Note: For a detailed description of each Water Main Proposal Item, refer to Section 8.0 of the Water Main Specifications entitled "Measurement and Payment".</t>
  </si>
  <si>
    <t>WATER MAIN PAY ITEMS PCTS 14924_ER W017041</t>
  </si>
  <si>
    <t>NW 24TH AVENUE TOTAL (BASE BID)</t>
  </si>
  <si>
    <t>NW 25TH AVENUE TOTAL (BASE BID)</t>
  </si>
  <si>
    <t>NW 32ND STREET TOTAL (BASE BID)</t>
  </si>
  <si>
    <t>COMBINED GRAND TOTAL BID AMOUNT = BASE BID + WATER MAIN IMPROVEMENTS</t>
  </si>
  <si>
    <t>Allowance</t>
  </si>
  <si>
    <t>ALLOWANCE FOR OFF DUTY POLICE</t>
  </si>
  <si>
    <t>110-15</t>
  </si>
  <si>
    <t>ARBORIST WORK</t>
  </si>
  <si>
    <r>
      <t xml:space="preserve">For performing preparatory work and operations in </t>
    </r>
    <r>
      <rPr>
        <b/>
        <sz val="11"/>
        <rFont val="Arial Black"/>
        <family val="2"/>
      </rPr>
      <t>Mobilizing</t>
    </r>
    <r>
      <rPr>
        <sz val="11"/>
        <rFont val="Arial"/>
        <family val="2"/>
      </rPr>
      <t xml:space="preserve"> for beginning the work of the Project, including preparation and acceptance of M.O.T., but excluding materials and permit costs, both of which are paid under other payment items, and </t>
    </r>
    <r>
      <rPr>
        <b/>
        <sz val="11"/>
        <rFont val="Arial Black"/>
        <family val="2"/>
      </rPr>
      <t>Demobilization</t>
    </r>
    <r>
      <rPr>
        <sz val="11"/>
        <rFont val="Arial"/>
        <family val="2"/>
      </rPr>
      <t>.</t>
    </r>
  </si>
  <si>
    <t>AGG SUM</t>
  </si>
  <si>
    <t>For selling and delivering to the Department 12-inch zinc-coated ductile iron pipe, valves  and fittings, the price per linear foot of</t>
  </si>
  <si>
    <t>For selling and delivering to the Department 8-inch zinc-coated ductile iron pipe, valves  and fittings, complete the price per linear foot of</t>
  </si>
  <si>
    <t>For installing 8-inch zinc-coated ductile iron pipe, fittings, and valves the price per linear foot of</t>
  </si>
  <si>
    <t>For selling and delivering to the Department 6-inch zinc-coated ductile iron pipe, valves and fittings, complete, the price per lineal foot of</t>
  </si>
  <si>
    <t>For installing 6-inch zinc-coated ductile iron pipe and fittings, for fire hydrant branch, complete the price per linear foot of</t>
  </si>
  <si>
    <t>For selling and delivering to the Department 4-inch zinc-coated ductile iron pipe, valves and fittings, complete, the price per lineal foot of</t>
  </si>
  <si>
    <t>For installing 4-inch zinc-coated ductile iron pipe, fittings, and valves the price per linear foot of</t>
  </si>
  <si>
    <t>For selling and delivering to the Deparment 12-inch mechanical joint resilient seated gate valves for water main, complete, the price each of</t>
  </si>
  <si>
    <r>
      <t xml:space="preserve">For making a </t>
    </r>
    <r>
      <rPr>
        <b/>
        <u/>
        <sz val="11"/>
        <rFont val="Arial"/>
        <family val="2"/>
      </rPr>
      <t>tapping connection</t>
    </r>
    <r>
      <rPr>
        <sz val="11"/>
        <rFont val="Arial"/>
        <family val="2"/>
      </rPr>
      <t xml:space="preserve"> to an existing 4-inch pipe water main at:, on the intersection of NW 23rd  Avenue and NW 32nd Street (STA 20+04.78) including furnishing and installing tapping sleeve(s) (stainless steel) and tapping valve(s), as shown on the Plans, complete</t>
    </r>
  </si>
  <si>
    <r>
      <t xml:space="preserve">For making a </t>
    </r>
    <r>
      <rPr>
        <b/>
        <u/>
        <sz val="11"/>
        <rFont val="Arial"/>
        <family val="2"/>
      </rPr>
      <t>tapping connection</t>
    </r>
    <r>
      <rPr>
        <sz val="11"/>
        <rFont val="Arial"/>
        <family val="2"/>
      </rPr>
      <t xml:space="preserve"> to an existing 4-inch pipe water main at: NW 22nd  Court and NW 32nd Street (STA 23+33.44) including furnishing and installing tapping sleeve(s) (stainless steel) and tapping valve(s), and cutting and capping existing main as shown on the Plans, complete.</t>
    </r>
  </si>
  <si>
    <t>For removing existing plug and connecting to existing 12" water main at NW 32nd Street (STA. 25+10.47) including furnishing and installing all fittings necessary for connection(s), as shown on Plans, complete</t>
  </si>
  <si>
    <t>For making cut-in connection to an existing 4" Water Main at: NW 32nd Street and NW 23rd Ave. (STA 19+63.87) including furnishing and installing all fittings necessary for connections(s), as shown on the Plans, complete</t>
  </si>
  <si>
    <t>For making cut-in connection to an existing 2" Water Main at: NW 23rd Avenue and NW 32nd Street (STA 19+90.11) including furnishing and installing all fittings necessary for connection(s), as showon on the Plans, complete</t>
  </si>
  <si>
    <r>
      <t xml:space="preserve">For selling and delivering fire hydrant assembly, </t>
    </r>
    <r>
      <rPr>
        <b/>
        <u/>
        <sz val="12"/>
        <rFont val="Arial"/>
        <family val="2"/>
      </rPr>
      <t>with guard posts and 6-inch thick concrete slab</t>
    </r>
    <r>
      <rPr>
        <sz val="11"/>
        <rFont val="Arial"/>
        <family val="2"/>
      </rPr>
      <t>, as per MDWASD standard detail WS 4.5, complete.</t>
    </r>
  </si>
  <si>
    <t xml:space="preserve">For installing fire hydrant assemblies with guard posts, complete, the price each of </t>
  </si>
  <si>
    <t>Furnishing and installing 1-inch single service short, including reconnection of customer's service pipe and meter transfer complete.</t>
  </si>
  <si>
    <t>Furnishing and installing 1-inch single service long, including reconnection of customer's service pipe and meter transfer, complete.</t>
  </si>
  <si>
    <t>Furnishing and installing 1-inch dual service, short including reconnection of customer's service pipe and meter transfer</t>
  </si>
  <si>
    <t>Furnishing and installing 1-inch dual service, long including reconnection of customer's service pipe and meter transfer</t>
  </si>
  <si>
    <t>For constructing Flushing Valve Outlet Assemblies (F.V.O.) at the locations shown on the plans, complete</t>
  </si>
  <si>
    <t>For constructing Air Release Valve Assemblies (A.R.V.s) for water mains athe locations shown on the plans, complete</t>
  </si>
  <si>
    <t>For furnishing and installing V-BIO polyethylene encasement for any size ductile iron pipe, fitting, or valve, the price per linear foot of</t>
  </si>
  <si>
    <t>For trench overcut for any size pipe in 1-foot depth increments.</t>
  </si>
  <si>
    <t>For sheeting and shoring ordered left in place by the Engineer</t>
  </si>
  <si>
    <t>For removal, transport and legal disposal of debris, unsuitable material and unsuitable backfill material, including tipping fees, as required for construction of the work, as ordered by the Engineer.</t>
  </si>
  <si>
    <t>For furnishing and installing additional suitable backfill material, as directred by the Engineer</t>
  </si>
  <si>
    <r>
      <t xml:space="preserve">For constructing limerock base for Type "M" permanent paving repairs. </t>
    </r>
    <r>
      <rPr>
        <i/>
        <sz val="11"/>
        <rFont val="Arial"/>
        <family val="2"/>
      </rPr>
      <t>(based on 179 L.F. of pipe at NW 23rd Ave.)</t>
    </r>
  </si>
  <si>
    <r>
      <t xml:space="preserve">For constructing asphaltic concrete surface course for Type "M" permanent paving repairs.
</t>
    </r>
    <r>
      <rPr>
        <i/>
        <sz val="11"/>
        <rFont val="Arial"/>
        <family val="2"/>
      </rPr>
      <t>(based on  179 L.F. of pipe at NW 23rd Ave.).</t>
    </r>
  </si>
  <si>
    <r>
      <t xml:space="preserve">For milling existing asphalt pavement to an average depth of 1-inch, complete. </t>
    </r>
    <r>
      <rPr>
        <i/>
        <sz val="11"/>
        <rFont val="Arial"/>
        <family val="2"/>
      </rPr>
      <t>(based on 179 L.F. of pipe), (2 traffic lanes). NW 23rd Ave.</t>
    </r>
  </si>
  <si>
    <r>
      <t xml:space="preserve">For resurfacing, using Type "V" permanent pavement repairs (nominal one-inch thick machine-laid asphaltic concrete surface overlay).
</t>
    </r>
    <r>
      <rPr>
        <i/>
        <sz val="11"/>
        <rFont val="Arial"/>
        <family val="2"/>
      </rPr>
      <t>(based on 179 L.F. of pipe), (2 traffic lanes). NW 23rd Ave.</t>
    </r>
  </si>
  <si>
    <t>For replacement of pavement markings, damaged, removed, or obliterated by the Contractor's operation.</t>
  </si>
  <si>
    <t>For constructing sidewalk restoration to match existing, the price per square foot of</t>
  </si>
  <si>
    <r>
      <t xml:space="preserve">For furnishing traffic control. ( 5 % of the sum of items (2) thru (32)). </t>
    </r>
    <r>
      <rPr>
        <i/>
        <sz val="11"/>
        <rFont val="Arial"/>
        <family val="2"/>
      </rPr>
      <t>(Limited to NW 23rd Avenue and NW 32nd Street)</t>
    </r>
  </si>
  <si>
    <t>Subtotal 1 (the sum of items (1) thru (36) ).</t>
  </si>
  <si>
    <t>SUBTOTAL 1 =</t>
  </si>
  <si>
    <t>For the cost of providing 2 off-duty police officer as required (2 x $55.00/hr x 8 hrs. x 20 days).</t>
  </si>
  <si>
    <r>
      <t xml:space="preserve">Authorized reimbursable cost account. For costs of required permits, fees, inspections, impact fees, if authorized by the Engineer. (3% of </t>
    </r>
    <r>
      <rPr>
        <b/>
        <sz val="11"/>
        <rFont val="Arial"/>
        <family val="2"/>
      </rPr>
      <t>SUBTOTAL 1</t>
    </r>
    <r>
      <rPr>
        <sz val="11"/>
        <rFont val="Arial"/>
        <family val="2"/>
      </rPr>
      <t>, shown above).</t>
    </r>
  </si>
  <si>
    <t>Contingency Allowance. For unforseen conditions, for minor construction changes, and for quantity adjustments, if ordered by the Engineer. The of 10% of the subtotal item No. 37, (0.1) x (Subtotal Item No. 37)</t>
  </si>
  <si>
    <t>Dedicated
Allowance</t>
  </si>
  <si>
    <t>Contigency Allowance</t>
  </si>
  <si>
    <t>Total Bid (the sum of items (37) thru (40))</t>
  </si>
  <si>
    <t>1) Cost for replacement of traffic loop detector assemblies is included in pipe installation and connection costs.</t>
  </si>
  <si>
    <t>2) Cost for removal and replacement of trees is included in pipe installation and connection costs.</t>
  </si>
  <si>
    <t>3) Items for selling and delivering of pipe and fittings, include restrainment in fittings and appurtenances, as required by the project.</t>
  </si>
  <si>
    <t>4) Items for installing pipe and fittings, include restrainment in fittings and appurtenances, as required by the project.</t>
  </si>
  <si>
    <t>Lin. Ft.</t>
  </si>
  <si>
    <t xml:space="preserve">Each </t>
  </si>
  <si>
    <t>Each</t>
  </si>
  <si>
    <t xml:space="preserve">Each
</t>
  </si>
  <si>
    <t>Each                      (Contingent Item)</t>
  </si>
  <si>
    <t>Each              (Contingent Item)</t>
  </si>
  <si>
    <t>Lin. Ft. 
(Contingent Item)</t>
  </si>
  <si>
    <t>Sq. Ft. 
(Contingent Item)</t>
  </si>
  <si>
    <t>Cubic Yards
(Contigent Item)</t>
  </si>
  <si>
    <t>Sq. Yds.</t>
  </si>
  <si>
    <t xml:space="preserve">Sq. Yds.
</t>
  </si>
  <si>
    <t>Sq. Yds.
(Contingent Item)</t>
  </si>
  <si>
    <t>Aggregate Sum</t>
  </si>
  <si>
    <t>Aggr. Sum</t>
  </si>
  <si>
    <t>SUBTOTAL ALLOWANCES</t>
  </si>
  <si>
    <t>NOTES FOR WATER MAIN PAY ITEMS:</t>
  </si>
  <si>
    <t>TOTAL WATER MAIN IMPROVEMENTS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</si>
</sst>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,##0.0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4"/>
      <name val="Calibri"/>
      <family val="2"/>
      <scheme val="minor"/>
    </font>
    <font>
      <b/>
      <sz val="11"/>
      <name val="Arial Black"/>
      <family val="2"/>
    </font>
    <font>
      <sz val="12"/>
      <name val="Arial"/>
      <family val="2"/>
    </font>
    <font>
      <b/>
      <u/>
      <sz val="11"/>
      <name val="Arial"/>
      <family val="2"/>
    </font>
    <font>
      <b/>
      <u/>
      <sz val="12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sz val="10"/>
      <color rgb="FF000000"/>
      <name val="Calibri"/>
      <family val="2"/>
    </font>
    <font>
      <sz val="10"/>
      <name val="Calibri"/>
      <family val="2"/>
      <scheme val="minor"/>
    </font>
    <font>
      <b/>
      <u/>
      <sz val="10"/>
      <color rgb="FF00000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rgb="FFFF0000"/>
      </left>
      <right/>
      <top style="dotted">
        <color rgb="FFFF0000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8">
    <xf numFmtId="0" fontId="0" fillId="0" borderId="0"/>
    <xf numFmtId="44" fontId="5" fillId="0" borderId="0" applyFon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1" fillId="0" borderId="22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23" applyNumberFormat="0" applyAlignment="0" applyProtection="0"/>
    <xf numFmtId="0" fontId="16" fillId="8" borderId="24" applyNumberFormat="0" applyAlignment="0" applyProtection="0"/>
    <xf numFmtId="0" fontId="17" fillId="8" borderId="23" applyNumberFormat="0" applyAlignment="0" applyProtection="0"/>
    <xf numFmtId="0" fontId="18" fillId="0" borderId="25" applyNumberFormat="0" applyFill="0" applyAlignment="0" applyProtection="0"/>
    <xf numFmtId="0" fontId="19" fillId="9" borderId="2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8" applyNumberFormat="0" applyFill="0" applyAlignment="0" applyProtection="0"/>
    <xf numFmtId="0" fontId="2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3" fillId="34" borderId="0" applyNumberFormat="0" applyBorder="0" applyAlignment="0" applyProtection="0"/>
    <xf numFmtId="0" fontId="3" fillId="0" borderId="0"/>
    <xf numFmtId="0" fontId="6" fillId="0" borderId="0"/>
    <xf numFmtId="0" fontId="3" fillId="10" borderId="27" applyNumberFormat="0" applyFont="0" applyAlignment="0" applyProtection="0"/>
    <xf numFmtId="0" fontId="5" fillId="0" borderId="0"/>
    <xf numFmtId="0" fontId="2" fillId="0" borderId="0"/>
  </cellStyleXfs>
  <cellXfs count="198">
    <xf numFmtId="0" fontId="0" fillId="0" borderId="0" xfId="0"/>
    <xf numFmtId="0" fontId="24" fillId="0" borderId="0" xfId="0" applyFont="1" applyBorder="1"/>
    <xf numFmtId="0" fontId="24" fillId="0" borderId="0" xfId="0" applyFont="1" applyBorder="1" applyAlignment="1">
      <alignment horizontal="center"/>
    </xf>
    <xf numFmtId="44" fontId="24" fillId="0" borderId="0" xfId="1" applyFont="1" applyBorder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/>
    <xf numFmtId="0" fontId="24" fillId="0" borderId="1" xfId="0" applyFont="1" applyBorder="1"/>
    <xf numFmtId="0" fontId="24" fillId="0" borderId="3" xfId="0" applyFont="1" applyBorder="1"/>
    <xf numFmtId="0" fontId="24" fillId="0" borderId="2" xfId="0" applyFont="1" applyBorder="1"/>
    <xf numFmtId="0" fontId="24" fillId="0" borderId="1" xfId="0" applyFont="1" applyBorder="1" applyAlignment="1">
      <alignment horizontal="center"/>
    </xf>
    <xf numFmtId="44" fontId="24" fillId="0" borderId="2" xfId="1" applyFont="1" applyBorder="1"/>
    <xf numFmtId="44" fontId="24" fillId="0" borderId="1" xfId="1" applyFont="1" applyBorder="1"/>
    <xf numFmtId="0" fontId="24" fillId="0" borderId="0" xfId="0" applyFont="1"/>
    <xf numFmtId="0" fontId="25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44" fontId="28" fillId="3" borderId="17" xfId="1" applyFont="1" applyFill="1" applyBorder="1" applyAlignment="1" applyProtection="1">
      <alignment vertical="center"/>
      <protection locked="0"/>
    </xf>
    <xf numFmtId="44" fontId="28" fillId="3" borderId="16" xfId="1" applyFont="1" applyFill="1" applyBorder="1" applyAlignment="1" applyProtection="1">
      <alignment horizontal="center" vertical="center"/>
      <protection locked="0"/>
    </xf>
    <xf numFmtId="44" fontId="28" fillId="3" borderId="12" xfId="1" applyFont="1" applyFill="1" applyBorder="1" applyAlignment="1" applyProtection="1">
      <alignment vertical="center"/>
      <protection locked="0"/>
    </xf>
    <xf numFmtId="44" fontId="28" fillId="3" borderId="29" xfId="1" applyFont="1" applyFill="1" applyBorder="1" applyAlignment="1" applyProtection="1">
      <alignment vertical="center"/>
      <protection locked="0"/>
    </xf>
    <xf numFmtId="44" fontId="28" fillId="3" borderId="2" xfId="1" applyFont="1" applyFill="1" applyBorder="1" applyAlignment="1" applyProtection="1">
      <alignment horizontal="center" vertical="center"/>
      <protection locked="0"/>
    </xf>
    <xf numFmtId="44" fontId="28" fillId="3" borderId="49" xfId="1" applyFont="1" applyFill="1" applyBorder="1" applyAlignment="1" applyProtection="1">
      <alignment horizontal="center" vertical="center"/>
      <protection locked="0"/>
    </xf>
    <xf numFmtId="44" fontId="24" fillId="0" borderId="15" xfId="1" applyFont="1" applyFill="1" applyBorder="1" applyAlignment="1" applyProtection="1">
      <alignment horizontal="right" vertical="center"/>
      <protection locked="0"/>
    </xf>
    <xf numFmtId="44" fontId="24" fillId="0" borderId="17" xfId="1" applyFont="1" applyFill="1" applyBorder="1" applyAlignment="1" applyProtection="1">
      <alignment vertical="center"/>
      <protection locked="0"/>
    </xf>
    <xf numFmtId="44" fontId="24" fillId="0" borderId="2" xfId="1" applyFont="1" applyFill="1" applyBorder="1" applyAlignment="1" applyProtection="1">
      <alignment horizontal="right" vertical="center"/>
      <protection locked="0"/>
    </xf>
    <xf numFmtId="44" fontId="24" fillId="0" borderId="12" xfId="1" applyFont="1" applyFill="1" applyBorder="1" applyAlignment="1" applyProtection="1">
      <alignment vertical="center"/>
      <protection locked="0"/>
    </xf>
    <xf numFmtId="44" fontId="24" fillId="3" borderId="12" xfId="1" applyFont="1" applyFill="1" applyBorder="1" applyAlignment="1" applyProtection="1">
      <alignment vertical="center"/>
      <protection locked="0"/>
    </xf>
    <xf numFmtId="44" fontId="1" fillId="3" borderId="12" xfId="1" applyFont="1" applyFill="1" applyBorder="1" applyAlignment="1" applyProtection="1">
      <alignment vertical="center"/>
      <protection locked="0"/>
    </xf>
    <xf numFmtId="44" fontId="24" fillId="0" borderId="49" xfId="1" applyFont="1" applyFill="1" applyBorder="1" applyAlignment="1" applyProtection="1">
      <alignment horizontal="right" vertical="center"/>
      <protection locked="0"/>
    </xf>
    <xf numFmtId="44" fontId="24" fillId="3" borderId="29" xfId="1" applyFont="1" applyFill="1" applyBorder="1" applyAlignment="1" applyProtection="1">
      <alignment vertical="center"/>
      <protection locked="0"/>
    </xf>
    <xf numFmtId="0" fontId="26" fillId="0" borderId="43" xfId="0" applyFont="1" applyBorder="1" applyAlignment="1" applyProtection="1">
      <alignment horizontal="center" vertical="center" wrapText="1"/>
    </xf>
    <xf numFmtId="0" fontId="26" fillId="0" borderId="44" xfId="0" applyFont="1" applyBorder="1" applyAlignment="1" applyProtection="1">
      <alignment horizontal="center" vertical="center" wrapText="1"/>
    </xf>
    <xf numFmtId="0" fontId="26" fillId="0" borderId="45" xfId="0" applyFont="1" applyBorder="1" applyAlignment="1" applyProtection="1">
      <alignment horizontal="center" vertical="center" wrapText="1"/>
    </xf>
    <xf numFmtId="0" fontId="25" fillId="0" borderId="61" xfId="0" applyFont="1" applyBorder="1" applyAlignment="1" applyProtection="1">
      <alignment horizontal="center" vertical="center" wrapText="1"/>
    </xf>
    <xf numFmtId="0" fontId="25" fillId="0" borderId="30" xfId="0" applyFont="1" applyBorder="1" applyAlignment="1" applyProtection="1">
      <alignment horizontal="center" vertical="center" wrapText="1"/>
    </xf>
    <xf numFmtId="0" fontId="25" fillId="0" borderId="11" xfId="0" applyFont="1" applyBorder="1" applyAlignment="1" applyProtection="1">
      <alignment horizontal="center" vertical="center" wrapText="1"/>
    </xf>
    <xf numFmtId="0" fontId="25" fillId="2" borderId="4" xfId="0" applyFont="1" applyFill="1" applyBorder="1" applyAlignment="1" applyProtection="1">
      <alignment horizontal="center" vertical="center" wrapText="1"/>
    </xf>
    <xf numFmtId="0" fontId="25" fillId="2" borderId="5" xfId="0" applyFont="1" applyFill="1" applyBorder="1" applyAlignment="1" applyProtection="1">
      <alignment horizontal="center" vertical="center" wrapText="1"/>
    </xf>
    <xf numFmtId="0" fontId="25" fillId="2" borderId="6" xfId="0" applyFont="1" applyFill="1" applyBorder="1" applyAlignment="1" applyProtection="1">
      <alignment horizontal="center" vertical="center" wrapText="1"/>
    </xf>
    <xf numFmtId="0" fontId="25" fillId="2" borderId="7" xfId="0" applyFont="1" applyFill="1" applyBorder="1" applyAlignment="1" applyProtection="1">
      <alignment horizontal="center" vertical="center" wrapText="1"/>
    </xf>
    <xf numFmtId="44" fontId="25" fillId="2" borderId="6" xfId="1" applyFont="1" applyFill="1" applyBorder="1" applyAlignment="1" applyProtection="1">
      <alignment horizontal="center" vertical="center" wrapText="1"/>
    </xf>
    <xf numFmtId="44" fontId="25" fillId="2" borderId="8" xfId="1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center" vertical="center"/>
    </xf>
    <xf numFmtId="49" fontId="24" fillId="0" borderId="10" xfId="0" applyNumberFormat="1" applyFont="1" applyFill="1" applyBorder="1" applyAlignment="1" applyProtection="1">
      <alignment vertical="center"/>
    </xf>
    <xf numFmtId="0" fontId="24" fillId="0" borderId="15" xfId="0" applyFont="1" applyFill="1" applyBorder="1" applyAlignment="1" applyProtection="1">
      <alignment horizontal="left" vertical="center"/>
    </xf>
    <xf numFmtId="0" fontId="24" fillId="0" borderId="16" xfId="0" applyFont="1" applyFill="1" applyBorder="1" applyAlignment="1" applyProtection="1">
      <alignment horizontal="center" vertical="center"/>
    </xf>
    <xf numFmtId="0" fontId="24" fillId="0" borderId="9" xfId="0" applyFont="1" applyFill="1" applyBorder="1" applyAlignment="1" applyProtection="1">
      <alignment horizontal="center" vertical="center"/>
    </xf>
    <xf numFmtId="49" fontId="24" fillId="0" borderId="3" xfId="0" applyNumberFormat="1" applyFont="1" applyFill="1" applyBorder="1" applyAlignment="1" applyProtection="1">
      <alignment vertical="center"/>
    </xf>
    <xf numFmtId="0" fontId="24" fillId="0" borderId="2" xfId="0" applyFont="1" applyFill="1" applyBorder="1" applyAlignment="1" applyProtection="1">
      <alignment horizontal="left" vertical="center"/>
    </xf>
    <xf numFmtId="0" fontId="24" fillId="0" borderId="1" xfId="0" applyFont="1" applyFill="1" applyBorder="1" applyAlignment="1" applyProtection="1">
      <alignment horizontal="center" vertical="center"/>
    </xf>
    <xf numFmtId="0" fontId="24" fillId="0" borderId="13" xfId="2" applyFont="1" applyFill="1" applyBorder="1" applyAlignment="1" applyProtection="1">
      <alignment horizontal="center" vertical="center"/>
    </xf>
    <xf numFmtId="0" fontId="24" fillId="0" borderId="3" xfId="0" applyFont="1" applyFill="1" applyBorder="1" applyProtection="1"/>
    <xf numFmtId="0" fontId="24" fillId="0" borderId="2" xfId="2" applyFont="1" applyFill="1" applyBorder="1" applyAlignment="1" applyProtection="1">
      <alignment horizontal="left" vertical="center" wrapText="1"/>
    </xf>
    <xf numFmtId="0" fontId="24" fillId="0" borderId="1" xfId="2" applyFont="1" applyFill="1" applyBorder="1" applyAlignment="1" applyProtection="1">
      <alignment horizontal="center" vertical="center"/>
    </xf>
    <xf numFmtId="0" fontId="24" fillId="0" borderId="3" xfId="0" applyFont="1" applyFill="1" applyBorder="1" applyAlignment="1" applyProtection="1">
      <alignment vertical="center"/>
    </xf>
    <xf numFmtId="0" fontId="24" fillId="0" borderId="2" xfId="2" applyFont="1" applyFill="1" applyBorder="1" applyAlignment="1" applyProtection="1">
      <alignment vertical="center" wrapText="1"/>
    </xf>
    <xf numFmtId="0" fontId="24" fillId="0" borderId="9" xfId="2" applyFont="1" applyFill="1" applyBorder="1" applyAlignment="1" applyProtection="1">
      <alignment horizontal="center" vertical="center"/>
    </xf>
    <xf numFmtId="49" fontId="24" fillId="0" borderId="48" xfId="0" applyNumberFormat="1" applyFont="1" applyFill="1" applyBorder="1" applyAlignment="1" applyProtection="1">
      <alignment vertical="center"/>
    </xf>
    <xf numFmtId="0" fontId="24" fillId="0" borderId="49" xfId="2" applyFont="1" applyFill="1" applyBorder="1" applyAlignment="1" applyProtection="1">
      <alignment horizontal="left" vertical="center" wrapText="1"/>
    </xf>
    <xf numFmtId="0" fontId="24" fillId="0" borderId="46" xfId="2" applyFont="1" applyFill="1" applyBorder="1" applyAlignment="1" applyProtection="1">
      <alignment horizontal="center" vertical="center"/>
    </xf>
    <xf numFmtId="3" fontId="24" fillId="0" borderId="16" xfId="0" applyNumberFormat="1" applyFont="1" applyFill="1" applyBorder="1" applyAlignment="1" applyProtection="1">
      <alignment horizontal="center" vertical="center"/>
    </xf>
    <xf numFmtId="3" fontId="24" fillId="0" borderId="1" xfId="0" quotePrefix="1" applyNumberFormat="1" applyFont="1" applyFill="1" applyBorder="1" applyAlignment="1" applyProtection="1">
      <alignment horizontal="center" vertical="center" wrapText="1"/>
    </xf>
    <xf numFmtId="3" fontId="24" fillId="0" borderId="1" xfId="0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 wrapText="1"/>
    </xf>
    <xf numFmtId="3" fontId="24" fillId="0" borderId="46" xfId="0" applyNumberFormat="1" applyFont="1" applyFill="1" applyBorder="1" applyAlignment="1" applyProtection="1">
      <alignment horizontal="center" vertical="center" wrapText="1"/>
    </xf>
    <xf numFmtId="0" fontId="25" fillId="36" borderId="32" xfId="0" applyFont="1" applyFill="1" applyBorder="1" applyAlignment="1" applyProtection="1">
      <alignment horizontal="right" vertical="center"/>
    </xf>
    <xf numFmtId="0" fontId="25" fillId="36" borderId="33" xfId="0" applyFont="1" applyFill="1" applyBorder="1" applyAlignment="1" applyProtection="1">
      <alignment horizontal="right" vertical="center"/>
    </xf>
    <xf numFmtId="0" fontId="25" fillId="36" borderId="6" xfId="0" applyFont="1" applyFill="1" applyBorder="1" applyAlignment="1" applyProtection="1">
      <alignment horizontal="right" vertical="center"/>
    </xf>
    <xf numFmtId="44" fontId="25" fillId="36" borderId="8" xfId="1" applyFont="1" applyFill="1" applyBorder="1" applyAlignment="1" applyProtection="1">
      <alignment vertical="center"/>
    </xf>
    <xf numFmtId="0" fontId="24" fillId="0" borderId="59" xfId="2" applyFont="1" applyFill="1" applyBorder="1" applyAlignment="1" applyProtection="1">
      <alignment horizontal="center" vertical="center"/>
    </xf>
    <xf numFmtId="0" fontId="24" fillId="0" borderId="14" xfId="2" applyFont="1" applyFill="1" applyBorder="1" applyAlignment="1" applyProtection="1">
      <alignment horizontal="center" vertical="center"/>
    </xf>
    <xf numFmtId="49" fontId="24" fillId="0" borderId="60" xfId="0" applyNumberFormat="1" applyFont="1" applyFill="1" applyBorder="1" applyAlignment="1" applyProtection="1">
      <alignment vertical="center"/>
    </xf>
    <xf numFmtId="0" fontId="24" fillId="0" borderId="15" xfId="2" applyFont="1" applyFill="1" applyBorder="1" applyAlignment="1" applyProtection="1">
      <alignment horizontal="left" vertical="center" wrapText="1"/>
    </xf>
    <xf numFmtId="0" fontId="24" fillId="0" borderId="16" xfId="2" applyFont="1" applyFill="1" applyBorder="1" applyAlignment="1" applyProtection="1">
      <alignment horizontal="center" vertical="center" wrapText="1"/>
    </xf>
    <xf numFmtId="44" fontId="24" fillId="0" borderId="16" xfId="1" applyFont="1" applyFill="1" applyBorder="1" applyAlignment="1" applyProtection="1">
      <alignment horizontal="right" vertical="center"/>
    </xf>
    <xf numFmtId="0" fontId="24" fillId="0" borderId="16" xfId="0" quotePrefix="1" applyFont="1" applyFill="1" applyBorder="1" applyAlignment="1" applyProtection="1">
      <alignment horizontal="center" vertical="center" wrapText="1"/>
    </xf>
    <xf numFmtId="44" fontId="24" fillId="0" borderId="17" xfId="1" applyFont="1" applyFill="1" applyBorder="1" applyAlignment="1" applyProtection="1">
      <alignment vertical="center"/>
    </xf>
    <xf numFmtId="0" fontId="24" fillId="0" borderId="1" xfId="2" applyFont="1" applyFill="1" applyBorder="1" applyAlignment="1" applyProtection="1">
      <alignment horizontal="center" vertical="center" wrapText="1"/>
    </xf>
    <xf numFmtId="44" fontId="24" fillId="0" borderId="1" xfId="1" applyFont="1" applyFill="1" applyBorder="1" applyAlignment="1" applyProtection="1">
      <alignment horizontal="right" vertical="center"/>
    </xf>
    <xf numFmtId="0" fontId="24" fillId="0" borderId="1" xfId="0" quotePrefix="1" applyFont="1" applyFill="1" applyBorder="1" applyAlignment="1" applyProtection="1">
      <alignment horizontal="center" vertical="center" wrapText="1"/>
    </xf>
    <xf numFmtId="44" fontId="24" fillId="0" borderId="29" xfId="1" applyFont="1" applyFill="1" applyBorder="1" applyAlignment="1" applyProtection="1">
      <alignment vertical="center"/>
    </xf>
    <xf numFmtId="0" fontId="24" fillId="0" borderId="61" xfId="2" applyFont="1" applyFill="1" applyBorder="1" applyAlignment="1" applyProtection="1">
      <alignment horizontal="center" vertical="center"/>
    </xf>
    <xf numFmtId="49" fontId="24" fillId="0" borderId="35" xfId="0" applyNumberFormat="1" applyFont="1" applyFill="1" applyBorder="1" applyAlignment="1" applyProtection="1">
      <alignment vertical="center"/>
    </xf>
    <xf numFmtId="0" fontId="24" fillId="0" borderId="19" xfId="2" applyFont="1" applyFill="1" applyBorder="1" applyAlignment="1" applyProtection="1">
      <alignment horizontal="left" vertical="center" wrapText="1"/>
    </xf>
    <xf numFmtId="0" fontId="24" fillId="0" borderId="30" xfId="2" applyFont="1" applyFill="1" applyBorder="1" applyAlignment="1" applyProtection="1">
      <alignment horizontal="center" vertical="center"/>
    </xf>
    <xf numFmtId="44" fontId="24" fillId="0" borderId="30" xfId="1" applyFont="1" applyFill="1" applyBorder="1" applyAlignment="1" applyProtection="1">
      <alignment horizontal="right" vertical="center"/>
    </xf>
    <xf numFmtId="0" fontId="24" fillId="0" borderId="30" xfId="0" quotePrefix="1" applyFont="1" applyFill="1" applyBorder="1" applyAlignment="1" applyProtection="1">
      <alignment horizontal="center" vertical="center" wrapText="1"/>
    </xf>
    <xf numFmtId="44" fontId="24" fillId="0" borderId="11" xfId="1" applyFont="1" applyFill="1" applyBorder="1" applyAlignment="1" applyProtection="1">
      <alignment vertical="center"/>
    </xf>
    <xf numFmtId="0" fontId="25" fillId="36" borderId="41" xfId="2" applyFont="1" applyFill="1" applyBorder="1" applyAlignment="1" applyProtection="1">
      <alignment horizontal="center" vertical="center"/>
    </xf>
    <xf numFmtId="0" fontId="25" fillId="36" borderId="42" xfId="2" applyFont="1" applyFill="1" applyBorder="1" applyAlignment="1" applyProtection="1">
      <alignment horizontal="center" vertical="center"/>
    </xf>
    <xf numFmtId="49" fontId="25" fillId="36" borderId="42" xfId="0" applyNumberFormat="1" applyFont="1" applyFill="1" applyBorder="1" applyAlignment="1" applyProtection="1">
      <alignment vertical="center"/>
    </xf>
    <xf numFmtId="0" fontId="25" fillId="36" borderId="42" xfId="2" applyFont="1" applyFill="1" applyBorder="1" applyAlignment="1" applyProtection="1">
      <alignment horizontal="right" vertical="center" wrapText="1"/>
    </xf>
    <xf numFmtId="0" fontId="25" fillId="36" borderId="54" xfId="2" applyFont="1" applyFill="1" applyBorder="1" applyAlignment="1" applyProtection="1">
      <alignment horizontal="right" vertical="center" wrapText="1"/>
    </xf>
    <xf numFmtId="44" fontId="25" fillId="36" borderId="31" xfId="1" applyFont="1" applyFill="1" applyBorder="1" applyAlignment="1" applyProtection="1">
      <alignment vertical="center"/>
    </xf>
    <xf numFmtId="0" fontId="25" fillId="35" borderId="32" xfId="0" applyFont="1" applyFill="1" applyBorder="1" applyAlignment="1" applyProtection="1">
      <alignment horizontal="right" vertical="center"/>
    </xf>
    <xf numFmtId="0" fontId="25" fillId="35" borderId="33" xfId="0" applyFont="1" applyFill="1" applyBorder="1" applyAlignment="1" applyProtection="1">
      <alignment horizontal="right" vertical="center"/>
    </xf>
    <xf numFmtId="0" fontId="25" fillId="35" borderId="6" xfId="0" applyFont="1" applyFill="1" applyBorder="1" applyAlignment="1" applyProtection="1">
      <alignment horizontal="right" vertical="center"/>
    </xf>
    <xf numFmtId="44" fontId="25" fillId="35" borderId="31" xfId="1" applyFont="1" applyFill="1" applyBorder="1" applyAlignment="1" applyProtection="1">
      <alignment vertical="center"/>
    </xf>
    <xf numFmtId="0" fontId="26" fillId="0" borderId="1" xfId="0" applyFont="1" applyBorder="1" applyAlignment="1" applyProtection="1">
      <alignment horizontal="center" vertical="center" wrapText="1"/>
    </xf>
    <xf numFmtId="164" fontId="24" fillId="0" borderId="1" xfId="0" applyNumberFormat="1" applyFont="1" applyFill="1" applyBorder="1" applyAlignment="1" applyProtection="1">
      <alignment horizontal="center" vertical="center" wrapText="1"/>
    </xf>
    <xf numFmtId="0" fontId="24" fillId="0" borderId="2" xfId="0" applyFont="1" applyFill="1" applyBorder="1" applyAlignment="1" applyProtection="1">
      <alignment horizontal="center" vertical="center"/>
    </xf>
    <xf numFmtId="49" fontId="24" fillId="0" borderId="1" xfId="0" applyNumberFormat="1" applyFont="1" applyFill="1" applyBorder="1" applyAlignment="1" applyProtection="1">
      <alignment vertical="center"/>
    </xf>
    <xf numFmtId="44" fontId="24" fillId="0" borderId="12" xfId="1" applyFont="1" applyFill="1" applyBorder="1" applyAlignment="1" applyProtection="1">
      <alignment vertical="center"/>
    </xf>
    <xf numFmtId="0" fontId="24" fillId="0" borderId="13" xfId="0" applyFont="1" applyFill="1" applyBorder="1" applyAlignment="1" applyProtection="1">
      <alignment horizontal="center" vertical="center"/>
    </xf>
    <xf numFmtId="0" fontId="24" fillId="0" borderId="49" xfId="0" applyFont="1" applyFill="1" applyBorder="1" applyAlignment="1" applyProtection="1">
      <alignment horizontal="center" vertical="center"/>
    </xf>
    <xf numFmtId="49" fontId="24" fillId="0" borderId="46" xfId="0" applyNumberFormat="1" applyFont="1" applyFill="1" applyBorder="1" applyAlignment="1" applyProtection="1">
      <alignment vertical="center"/>
    </xf>
    <xf numFmtId="44" fontId="24" fillId="0" borderId="46" xfId="1" applyFont="1" applyFill="1" applyBorder="1" applyAlignment="1" applyProtection="1">
      <alignment horizontal="right" vertical="center"/>
    </xf>
    <xf numFmtId="0" fontId="24" fillId="0" borderId="46" xfId="0" quotePrefix="1" applyFont="1" applyFill="1" applyBorder="1" applyAlignment="1" applyProtection="1">
      <alignment horizontal="center" vertical="center" wrapText="1"/>
    </xf>
    <xf numFmtId="0" fontId="25" fillId="36" borderId="32" xfId="2" applyFont="1" applyFill="1" applyBorder="1" applyAlignment="1" applyProtection="1">
      <alignment horizontal="center" vertical="center"/>
    </xf>
    <xf numFmtId="0" fontId="25" fillId="36" borderId="33" xfId="2" applyFont="1" applyFill="1" applyBorder="1" applyAlignment="1" applyProtection="1">
      <alignment horizontal="center" vertical="center"/>
    </xf>
    <xf numFmtId="49" fontId="25" fillId="36" borderId="33" xfId="0" applyNumberFormat="1" applyFont="1" applyFill="1" applyBorder="1" applyAlignment="1" applyProtection="1">
      <alignment vertical="center"/>
    </xf>
    <xf numFmtId="0" fontId="25" fillId="36" borderId="33" xfId="2" applyFont="1" applyFill="1" applyBorder="1" applyAlignment="1" applyProtection="1">
      <alignment horizontal="right" vertical="center" wrapText="1"/>
    </xf>
    <xf numFmtId="0" fontId="25" fillId="36" borderId="6" xfId="2" applyFont="1" applyFill="1" applyBorder="1" applyAlignment="1" applyProtection="1">
      <alignment horizontal="right" vertical="center" wrapText="1"/>
    </xf>
    <xf numFmtId="0" fontId="26" fillId="0" borderId="3" xfId="0" applyFont="1" applyBorder="1" applyAlignment="1" applyProtection="1">
      <alignment horizontal="center" vertical="center" wrapText="1"/>
    </xf>
    <xf numFmtId="0" fontId="26" fillId="0" borderId="34" xfId="0" applyFont="1" applyBorder="1" applyAlignment="1" applyProtection="1">
      <alignment horizontal="center" vertical="center" wrapText="1"/>
    </xf>
    <xf numFmtId="0" fontId="26" fillId="0" borderId="2" xfId="0" applyFont="1" applyBorder="1" applyAlignment="1" applyProtection="1">
      <alignment horizontal="center" vertical="center" wrapText="1"/>
    </xf>
    <xf numFmtId="0" fontId="25" fillId="0" borderId="35" xfId="0" applyFont="1" applyBorder="1" applyAlignment="1" applyProtection="1">
      <alignment horizontal="center" vertical="center" wrapText="1"/>
    </xf>
    <xf numFmtId="0" fontId="25" fillId="0" borderId="18" xfId="0" applyFont="1" applyBorder="1" applyAlignment="1" applyProtection="1">
      <alignment horizontal="center" vertical="center" wrapText="1"/>
    </xf>
    <xf numFmtId="0" fontId="25" fillId="0" borderId="19" xfId="0" applyFont="1" applyBorder="1" applyAlignment="1" applyProtection="1">
      <alignment horizontal="center" vertical="center" wrapText="1"/>
    </xf>
    <xf numFmtId="0" fontId="29" fillId="0" borderId="43" xfId="0" applyFont="1" applyBorder="1" applyAlignment="1" applyProtection="1">
      <alignment horizontal="center" vertical="center"/>
    </xf>
    <xf numFmtId="0" fontId="29" fillId="0" borderId="44" xfId="0" applyFont="1" applyBorder="1" applyAlignment="1" applyProtection="1">
      <alignment horizontal="center" vertical="center"/>
    </xf>
    <xf numFmtId="0" fontId="29" fillId="0" borderId="45" xfId="0" applyFont="1" applyBorder="1" applyAlignment="1" applyProtection="1">
      <alignment horizontal="center" vertical="center"/>
    </xf>
    <xf numFmtId="0" fontId="25" fillId="0" borderId="41" xfId="0" applyFont="1" applyBorder="1" applyAlignment="1" applyProtection="1">
      <alignment horizontal="right" vertical="center"/>
    </xf>
    <xf numFmtId="0" fontId="25" fillId="0" borderId="42" xfId="0" applyFont="1" applyBorder="1" applyAlignment="1" applyProtection="1">
      <alignment horizontal="right" vertical="center"/>
    </xf>
    <xf numFmtId="0" fontId="29" fillId="0" borderId="42" xfId="0" applyFont="1" applyBorder="1" applyAlignment="1" applyProtection="1">
      <alignment horizontal="center" vertical="center"/>
    </xf>
    <xf numFmtId="44" fontId="25" fillId="0" borderId="40" xfId="1" applyFont="1" applyBorder="1" applyAlignment="1" applyProtection="1">
      <alignment vertical="center"/>
    </xf>
    <xf numFmtId="0" fontId="27" fillId="3" borderId="32" xfId="0" applyFont="1" applyFill="1" applyBorder="1" applyAlignment="1" applyProtection="1">
      <alignment horizontal="center" vertical="center" wrapText="1"/>
    </xf>
    <xf numFmtId="0" fontId="27" fillId="3" borderId="33" xfId="0" applyFont="1" applyFill="1" applyBorder="1" applyAlignment="1" applyProtection="1">
      <alignment horizontal="center" vertical="center" wrapText="1"/>
    </xf>
    <xf numFmtId="0" fontId="27" fillId="3" borderId="52" xfId="0" applyFont="1" applyFill="1" applyBorder="1" applyAlignment="1" applyProtection="1">
      <alignment horizontal="center" vertical="center" wrapText="1"/>
    </xf>
    <xf numFmtId="0" fontId="27" fillId="3" borderId="36" xfId="0" applyFont="1" applyFill="1" applyBorder="1" applyAlignment="1" applyProtection="1">
      <alignment horizontal="center" vertical="center" wrapText="1"/>
    </xf>
    <xf numFmtId="0" fontId="27" fillId="3" borderId="14" xfId="0" applyFont="1" applyFill="1" applyBorder="1" applyAlignment="1" applyProtection="1">
      <alignment horizontal="center" vertical="center"/>
    </xf>
    <xf numFmtId="0" fontId="28" fillId="3" borderId="47" xfId="0" applyFont="1" applyFill="1" applyBorder="1" applyAlignment="1" applyProtection="1">
      <alignment vertical="center"/>
    </xf>
    <xf numFmtId="0" fontId="28" fillId="0" borderId="51" xfId="0" applyNumberFormat="1" applyFont="1" applyBorder="1" applyAlignment="1" applyProtection="1">
      <alignment horizontal="left" vertical="top" wrapText="1"/>
    </xf>
    <xf numFmtId="0" fontId="31" fillId="0" borderId="1" xfId="0" applyFont="1" applyBorder="1" applyAlignment="1" applyProtection="1">
      <alignment horizontal="center" vertical="top" wrapText="1"/>
    </xf>
    <xf numFmtId="0" fontId="27" fillId="3" borderId="9" xfId="0" applyFont="1" applyFill="1" applyBorder="1" applyAlignment="1" applyProtection="1">
      <alignment horizontal="center" vertical="center"/>
    </xf>
    <xf numFmtId="0" fontId="28" fillId="3" borderId="1" xfId="0" applyFont="1" applyFill="1" applyBorder="1" applyAlignment="1" applyProtection="1">
      <alignment vertical="center"/>
    </xf>
    <xf numFmtId="0" fontId="28" fillId="3" borderId="3" xfId="0" applyFont="1" applyFill="1" applyBorder="1" applyAlignment="1" applyProtection="1">
      <alignment vertical="center"/>
    </xf>
    <xf numFmtId="0" fontId="28" fillId="0" borderId="1" xfId="0" applyFont="1" applyBorder="1" applyAlignment="1" applyProtection="1">
      <alignment horizontal="left" vertical="top" wrapText="1"/>
    </xf>
    <xf numFmtId="0" fontId="28" fillId="0" borderId="1" xfId="0" applyFont="1" applyFill="1" applyBorder="1" applyAlignment="1" applyProtection="1">
      <alignment horizontal="left" vertical="top" wrapText="1"/>
    </xf>
    <xf numFmtId="0" fontId="31" fillId="0" borderId="1" xfId="0" applyFont="1" applyFill="1" applyBorder="1" applyAlignment="1" applyProtection="1">
      <alignment horizontal="center" vertical="top" wrapText="1"/>
    </xf>
    <xf numFmtId="0" fontId="27" fillId="3" borderId="13" xfId="0" applyFont="1" applyFill="1" applyBorder="1" applyAlignment="1" applyProtection="1">
      <alignment horizontal="center" vertical="center"/>
    </xf>
    <xf numFmtId="0" fontId="28" fillId="3" borderId="46" xfId="0" applyFont="1" applyFill="1" applyBorder="1" applyAlignment="1" applyProtection="1">
      <alignment vertical="center"/>
    </xf>
    <xf numFmtId="0" fontId="28" fillId="3" borderId="48" xfId="0" applyFont="1" applyFill="1" applyBorder="1" applyAlignment="1" applyProtection="1">
      <alignment vertical="center"/>
    </xf>
    <xf numFmtId="0" fontId="28" fillId="0" borderId="46" xfId="0" applyFont="1" applyBorder="1" applyAlignment="1" applyProtection="1">
      <alignment horizontal="left" vertical="top" wrapText="1"/>
    </xf>
    <xf numFmtId="3" fontId="31" fillId="0" borderId="46" xfId="0" applyNumberFormat="1" applyFont="1" applyBorder="1" applyAlignment="1" applyProtection="1">
      <alignment horizontal="center" vertical="top" wrapText="1"/>
    </xf>
    <xf numFmtId="0" fontId="27" fillId="36" borderId="4" xfId="0" applyFont="1" applyFill="1" applyBorder="1" applyAlignment="1" applyProtection="1">
      <alignment horizontal="center" vertical="center"/>
    </xf>
    <xf numFmtId="0" fontId="28" fillId="36" borderId="7" xfId="0" applyFont="1" applyFill="1" applyBorder="1" applyAlignment="1" applyProtection="1">
      <alignment vertical="center"/>
    </xf>
    <xf numFmtId="0" fontId="28" fillId="36" borderId="5" xfId="0" applyFont="1" applyFill="1" applyBorder="1" applyAlignment="1" applyProtection="1">
      <alignment vertical="center"/>
    </xf>
    <xf numFmtId="0" fontId="28" fillId="36" borderId="7" xfId="0" applyFont="1" applyFill="1" applyBorder="1" applyAlignment="1" applyProtection="1">
      <alignment horizontal="left" vertical="top" wrapText="1"/>
    </xf>
    <xf numFmtId="0" fontId="35" fillId="36" borderId="7" xfId="0" applyFont="1" applyFill="1" applyBorder="1" applyAlignment="1" applyProtection="1">
      <alignment horizontal="center" vertical="top" wrapText="1"/>
    </xf>
    <xf numFmtId="0" fontId="27" fillId="3" borderId="37" xfId="0" applyFont="1" applyFill="1" applyBorder="1" applyAlignment="1" applyProtection="1">
      <alignment horizontal="center" vertical="center"/>
    </xf>
    <xf numFmtId="0" fontId="28" fillId="3" borderId="38" xfId="0" applyFont="1" applyFill="1" applyBorder="1" applyAlignment="1" applyProtection="1">
      <alignment vertical="center"/>
    </xf>
    <xf numFmtId="0" fontId="28" fillId="3" borderId="10" xfId="0" applyFont="1" applyFill="1" applyBorder="1" applyAlignment="1" applyProtection="1">
      <alignment vertical="center"/>
    </xf>
    <xf numFmtId="0" fontId="28" fillId="0" borderId="38" xfId="0" applyFont="1" applyBorder="1" applyAlignment="1" applyProtection="1">
      <alignment horizontal="left" vertical="top" wrapText="1"/>
    </xf>
    <xf numFmtId="3" fontId="31" fillId="0" borderId="38" xfId="0" applyNumberFormat="1" applyFont="1" applyBorder="1" applyAlignment="1" applyProtection="1">
      <alignment horizontal="center" vertical="top" wrapText="1"/>
    </xf>
    <xf numFmtId="0" fontId="31" fillId="0" borderId="46" xfId="0" applyFont="1" applyBorder="1" applyAlignment="1" applyProtection="1">
      <alignment horizontal="center" vertical="top" wrapText="1"/>
    </xf>
    <xf numFmtId="44" fontId="28" fillId="3" borderId="50" xfId="1" applyFont="1" applyFill="1" applyBorder="1" applyAlignment="1" applyProtection="1">
      <alignment horizontal="center" vertical="center"/>
    </xf>
    <xf numFmtId="0" fontId="27" fillId="36" borderId="6" xfId="0" applyFont="1" applyFill="1" applyBorder="1" applyAlignment="1" applyProtection="1">
      <alignment vertical="center"/>
    </xf>
    <xf numFmtId="0" fontId="27" fillId="36" borderId="7" xfId="0" applyFont="1" applyFill="1" applyBorder="1" applyAlignment="1" applyProtection="1">
      <alignment vertical="center"/>
    </xf>
    <xf numFmtId="3" fontId="28" fillId="3" borderId="38" xfId="0" applyNumberFormat="1" applyFont="1" applyFill="1" applyBorder="1" applyAlignment="1" applyProtection="1">
      <alignment horizontal="center" vertical="center"/>
    </xf>
    <xf numFmtId="3" fontId="28" fillId="3" borderId="1" xfId="0" applyNumberFormat="1" applyFont="1" applyFill="1" applyBorder="1" applyAlignment="1" applyProtection="1">
      <alignment horizontal="center" vertical="center"/>
    </xf>
    <xf numFmtId="3" fontId="28" fillId="3" borderId="46" xfId="0" applyNumberFormat="1" applyFont="1" applyFill="1" applyBorder="1" applyAlignment="1" applyProtection="1">
      <alignment horizontal="center" vertical="center"/>
    </xf>
    <xf numFmtId="44" fontId="28" fillId="3" borderId="39" xfId="1" applyFont="1" applyFill="1" applyBorder="1" applyAlignment="1" applyProtection="1">
      <alignment vertical="center"/>
    </xf>
    <xf numFmtId="44" fontId="28" fillId="36" borderId="8" xfId="1" applyFont="1" applyFill="1" applyBorder="1" applyAlignment="1" applyProtection="1">
      <alignment horizontal="center" vertical="center"/>
    </xf>
    <xf numFmtId="0" fontId="28" fillId="3" borderId="16" xfId="0" applyNumberFormat="1" applyFont="1" applyFill="1" applyBorder="1" applyAlignment="1" applyProtection="1">
      <alignment horizontal="center" vertical="center"/>
    </xf>
    <xf numFmtId="0" fontId="28" fillId="3" borderId="1" xfId="0" applyNumberFormat="1" applyFont="1" applyFill="1" applyBorder="1" applyAlignment="1" applyProtection="1">
      <alignment horizontal="center" vertical="center"/>
    </xf>
    <xf numFmtId="0" fontId="28" fillId="3" borderId="46" xfId="0" applyNumberFormat="1" applyFont="1" applyFill="1" applyBorder="1" applyAlignment="1" applyProtection="1">
      <alignment horizontal="center" vertical="center"/>
    </xf>
    <xf numFmtId="0" fontId="27" fillId="35" borderId="4" xfId="0" applyFont="1" applyFill="1" applyBorder="1" applyAlignment="1" applyProtection="1">
      <alignment horizontal="center" vertical="center"/>
    </xf>
    <xf numFmtId="0" fontId="28" fillId="35" borderId="7" xfId="0" applyFont="1" applyFill="1" applyBorder="1" applyAlignment="1" applyProtection="1">
      <alignment vertical="center"/>
    </xf>
    <xf numFmtId="0" fontId="28" fillId="35" borderId="5" xfId="0" applyFont="1" applyFill="1" applyBorder="1" applyAlignment="1" applyProtection="1">
      <alignment vertical="center"/>
    </xf>
    <xf numFmtId="0" fontId="27" fillId="35" borderId="7" xfId="0" applyFont="1" applyFill="1" applyBorder="1" applyAlignment="1" applyProtection="1">
      <alignment horizontal="left" vertical="top" wrapText="1"/>
    </xf>
    <xf numFmtId="3" fontId="27" fillId="35" borderId="5" xfId="0" applyNumberFormat="1" applyFont="1" applyFill="1" applyBorder="1" applyAlignment="1" applyProtection="1">
      <alignment horizontal="right" vertical="center"/>
    </xf>
    <xf numFmtId="3" fontId="27" fillId="35" borderId="33" xfId="0" applyNumberFormat="1" applyFont="1" applyFill="1" applyBorder="1" applyAlignment="1" applyProtection="1">
      <alignment horizontal="right" vertical="center"/>
    </xf>
    <xf numFmtId="3" fontId="27" fillId="35" borderId="36" xfId="0" applyNumberFormat="1" applyFont="1" applyFill="1" applyBorder="1" applyAlignment="1" applyProtection="1">
      <alignment horizontal="right" vertical="center"/>
    </xf>
    <xf numFmtId="44" fontId="27" fillId="35" borderId="53" xfId="0" applyNumberFormat="1" applyFont="1" applyFill="1" applyBorder="1" applyAlignment="1" applyProtection="1">
      <alignment vertical="center"/>
    </xf>
    <xf numFmtId="0" fontId="27" fillId="3" borderId="55" xfId="0" applyFont="1" applyFill="1" applyBorder="1" applyAlignment="1" applyProtection="1">
      <alignment horizontal="center" vertical="center"/>
    </xf>
    <xf numFmtId="0" fontId="28" fillId="3" borderId="56" xfId="0" applyFont="1" applyFill="1" applyBorder="1" applyAlignment="1" applyProtection="1">
      <alignment vertical="center"/>
    </xf>
    <xf numFmtId="0" fontId="28" fillId="3" borderId="0" xfId="0" applyFont="1" applyFill="1" applyBorder="1" applyAlignment="1" applyProtection="1">
      <alignment vertical="center"/>
    </xf>
    <xf numFmtId="0" fontId="28" fillId="3" borderId="57" xfId="0" applyFont="1" applyFill="1" applyBorder="1" applyAlignment="1" applyProtection="1">
      <alignment horizontal="left" vertical="center" wrapText="1"/>
    </xf>
    <xf numFmtId="0" fontId="28" fillId="3" borderId="57" xfId="0" applyFont="1" applyFill="1" applyBorder="1" applyAlignment="1" applyProtection="1">
      <alignment horizontal="center" vertical="center"/>
    </xf>
    <xf numFmtId="0" fontId="28" fillId="3" borderId="0" xfId="0" applyFont="1" applyFill="1" applyBorder="1" applyAlignment="1" applyProtection="1">
      <alignment horizontal="center" vertical="center"/>
    </xf>
    <xf numFmtId="3" fontId="28" fillId="3" borderId="0" xfId="0" applyNumberFormat="1" applyFont="1" applyFill="1" applyBorder="1" applyAlignment="1" applyProtection="1">
      <alignment horizontal="center" vertical="center"/>
    </xf>
    <xf numFmtId="0" fontId="28" fillId="3" borderId="58" xfId="0" applyFont="1" applyFill="1" applyBorder="1" applyAlignment="1" applyProtection="1">
      <alignment vertical="center"/>
    </xf>
    <xf numFmtId="0" fontId="27" fillId="35" borderId="32" xfId="0" applyFont="1" applyFill="1" applyBorder="1" applyAlignment="1" applyProtection="1">
      <alignment horizontal="center" vertical="center"/>
    </xf>
    <xf numFmtId="0" fontId="28" fillId="35" borderId="6" xfId="0" applyFont="1" applyFill="1" applyBorder="1" applyAlignment="1" applyProtection="1">
      <alignment vertical="center"/>
    </xf>
    <xf numFmtId="0" fontId="27" fillId="35" borderId="7" xfId="0" applyFont="1" applyFill="1" applyBorder="1" applyAlignment="1" applyProtection="1">
      <alignment horizontal="right" vertical="center" wrapText="1"/>
    </xf>
    <xf numFmtId="0" fontId="27" fillId="35" borderId="7" xfId="0" applyFont="1" applyFill="1" applyBorder="1" applyAlignment="1" applyProtection="1">
      <alignment horizontal="right" vertical="center"/>
    </xf>
    <xf numFmtId="44" fontId="27" fillId="35" borderId="8" xfId="0" applyNumberFormat="1" applyFont="1" applyFill="1" applyBorder="1" applyAlignment="1" applyProtection="1">
      <alignment vertical="center"/>
    </xf>
    <xf numFmtId="0" fontId="38" fillId="0" borderId="0" xfId="0" applyFont="1" applyProtection="1"/>
    <xf numFmtId="0" fontId="24" fillId="0" borderId="0" xfId="0" applyFont="1" applyBorder="1" applyProtection="1"/>
    <xf numFmtId="0" fontId="24" fillId="0" borderId="0" xfId="0" applyFont="1" applyBorder="1" applyAlignment="1" applyProtection="1">
      <alignment horizontal="center"/>
    </xf>
    <xf numFmtId="44" fontId="24" fillId="0" borderId="0" xfId="1" applyFont="1" applyBorder="1" applyProtection="1"/>
    <xf numFmtId="0" fontId="36" fillId="0" borderId="0" xfId="0" applyFont="1" applyProtection="1"/>
    <xf numFmtId="0" fontId="37" fillId="0" borderId="0" xfId="0" applyFont="1" applyBorder="1" applyProtection="1"/>
    <xf numFmtId="0" fontId="37" fillId="0" borderId="0" xfId="0" applyFont="1" applyBorder="1" applyAlignment="1" applyProtection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urrency" xfId="1" builtinId="4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2"/>
    <cellStyle name="Normal 2 2" xfId="43"/>
    <cellStyle name="Normal 2 3" xfId="47"/>
    <cellStyle name="Normal 3" xfId="44"/>
    <cellStyle name="Normal 3 2" xfId="46"/>
    <cellStyle name="Note 2" xfId="45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1"/>
  <sheetViews>
    <sheetView tabSelected="1" view="pageBreakPreview" topLeftCell="A62" zoomScale="70" zoomScaleNormal="115" zoomScaleSheetLayoutView="70" workbookViewId="0">
      <selection activeCell="H123" sqref="H123"/>
    </sheetView>
  </sheetViews>
  <sheetFormatPr defaultColWidth="9.1796875" defaultRowHeight="14.5" x14ac:dyDescent="0.35"/>
  <cols>
    <col min="1" max="1" width="8.7265625" style="10" customWidth="1"/>
    <col min="2" max="2" width="12.7265625" style="11" customWidth="1"/>
    <col min="3" max="3" width="2.7265625" style="11" customWidth="1"/>
    <col min="4" max="4" width="63.7265625" style="12" customWidth="1"/>
    <col min="5" max="5" width="19.81640625" style="13" customWidth="1"/>
    <col min="6" max="6" width="14.26953125" style="14" customWidth="1"/>
    <col min="7" max="7" width="15.1796875" style="10" customWidth="1"/>
    <col min="8" max="8" width="16.26953125" style="15" bestFit="1" customWidth="1"/>
    <col min="9" max="10" width="2.1796875" style="16" customWidth="1"/>
    <col min="11" max="11" width="19.453125" style="16" customWidth="1"/>
    <col min="12" max="16384" width="9.1796875" style="16"/>
  </cols>
  <sheetData>
    <row r="1" spans="1:11" s="4" customFormat="1" ht="31.15" customHeight="1" x14ac:dyDescent="0.25">
      <c r="A1" s="33" t="s">
        <v>104</v>
      </c>
      <c r="B1" s="34"/>
      <c r="C1" s="34"/>
      <c r="D1" s="34"/>
      <c r="E1" s="34"/>
      <c r="F1" s="34"/>
      <c r="G1" s="34"/>
      <c r="H1" s="35"/>
    </row>
    <row r="2" spans="1:11" s="4" customFormat="1" ht="5.15" customHeight="1" thickBot="1" x14ac:dyDescent="0.3">
      <c r="A2" s="36"/>
      <c r="B2" s="37"/>
      <c r="C2" s="37"/>
      <c r="D2" s="37"/>
      <c r="E2" s="37"/>
      <c r="F2" s="37"/>
      <c r="G2" s="37"/>
      <c r="H2" s="38"/>
    </row>
    <row r="3" spans="1:11" s="4" customFormat="1" ht="40.15" customHeight="1" thickBot="1" x14ac:dyDescent="0.3">
      <c r="A3" s="39" t="s">
        <v>101</v>
      </c>
      <c r="B3" s="39" t="s">
        <v>43</v>
      </c>
      <c r="C3" s="40"/>
      <c r="D3" s="41" t="s">
        <v>8</v>
      </c>
      <c r="E3" s="42" t="s">
        <v>0</v>
      </c>
      <c r="F3" s="43" t="s">
        <v>1</v>
      </c>
      <c r="G3" s="42" t="s">
        <v>44</v>
      </c>
      <c r="H3" s="44" t="s">
        <v>2</v>
      </c>
    </row>
    <row r="4" spans="1:11" s="5" customFormat="1" ht="24" customHeight="1" x14ac:dyDescent="0.25">
      <c r="A4" s="45">
        <v>1</v>
      </c>
      <c r="B4" s="45" t="s">
        <v>4</v>
      </c>
      <c r="C4" s="46"/>
      <c r="D4" s="47" t="s">
        <v>31</v>
      </c>
      <c r="E4" s="48" t="s">
        <v>3</v>
      </c>
      <c r="F4" s="25"/>
      <c r="G4" s="63">
        <v>1</v>
      </c>
      <c r="H4" s="26">
        <f>F4*G4</f>
        <v>0</v>
      </c>
      <c r="I4" s="6"/>
      <c r="J4" s="6"/>
      <c r="K4" s="6"/>
    </row>
    <row r="5" spans="1:11" s="5" customFormat="1" ht="24" customHeight="1" x14ac:dyDescent="0.25">
      <c r="A5" s="49">
        <v>2</v>
      </c>
      <c r="B5" s="49" t="s">
        <v>5</v>
      </c>
      <c r="C5" s="50"/>
      <c r="D5" s="51" t="s">
        <v>32</v>
      </c>
      <c r="E5" s="52" t="s">
        <v>3</v>
      </c>
      <c r="F5" s="27"/>
      <c r="G5" s="64">
        <v>1</v>
      </c>
      <c r="H5" s="28">
        <f>F5*G5</f>
        <v>0</v>
      </c>
      <c r="I5" s="6"/>
      <c r="J5" s="6"/>
      <c r="K5" s="6"/>
    </row>
    <row r="6" spans="1:11" s="7" customFormat="1" ht="24" customHeight="1" x14ac:dyDescent="0.35">
      <c r="A6" s="53">
        <v>3</v>
      </c>
      <c r="B6" s="53" t="s">
        <v>58</v>
      </c>
      <c r="C6" s="54"/>
      <c r="D6" s="55" t="s">
        <v>59</v>
      </c>
      <c r="E6" s="56" t="s">
        <v>6</v>
      </c>
      <c r="F6" s="27"/>
      <c r="G6" s="65">
        <v>1505</v>
      </c>
      <c r="H6" s="29">
        <f>G6*F6</f>
        <v>0</v>
      </c>
      <c r="I6" s="9"/>
      <c r="J6" s="9"/>
      <c r="K6" s="9"/>
    </row>
    <row r="7" spans="1:11" s="7" customFormat="1" ht="24" customHeight="1" x14ac:dyDescent="0.25">
      <c r="A7" s="49">
        <v>4</v>
      </c>
      <c r="B7" s="53" t="s">
        <v>28</v>
      </c>
      <c r="C7" s="57"/>
      <c r="D7" s="55" t="s">
        <v>30</v>
      </c>
      <c r="E7" s="56" t="s">
        <v>7</v>
      </c>
      <c r="F7" s="27"/>
      <c r="G7" s="65">
        <v>32</v>
      </c>
      <c r="H7" s="28">
        <f t="shared" ref="H7:H25" si="0">G7*F7</f>
        <v>0</v>
      </c>
    </row>
    <row r="8" spans="1:11" s="7" customFormat="1" ht="24" customHeight="1" x14ac:dyDescent="0.25">
      <c r="A8" s="53">
        <v>5</v>
      </c>
      <c r="B8" s="53" t="s">
        <v>9</v>
      </c>
      <c r="C8" s="50"/>
      <c r="D8" s="58" t="s">
        <v>10</v>
      </c>
      <c r="E8" s="56" t="s">
        <v>71</v>
      </c>
      <c r="F8" s="27"/>
      <c r="G8" s="65">
        <v>1</v>
      </c>
      <c r="H8" s="29">
        <f t="shared" si="0"/>
        <v>0</v>
      </c>
      <c r="I8" s="8"/>
      <c r="J8" s="8"/>
      <c r="K8" s="8"/>
    </row>
    <row r="9" spans="1:11" s="7" customFormat="1" ht="24" customHeight="1" x14ac:dyDescent="0.25">
      <c r="A9" s="49">
        <v>6</v>
      </c>
      <c r="B9" s="53" t="s">
        <v>70</v>
      </c>
      <c r="C9" s="50"/>
      <c r="D9" s="58" t="s">
        <v>24</v>
      </c>
      <c r="E9" s="56" t="s">
        <v>11</v>
      </c>
      <c r="F9" s="27"/>
      <c r="G9" s="65">
        <v>326</v>
      </c>
      <c r="H9" s="29">
        <f t="shared" si="0"/>
        <v>0</v>
      </c>
      <c r="I9" s="8"/>
      <c r="J9" s="8"/>
      <c r="K9" s="8"/>
    </row>
    <row r="10" spans="1:11" s="7" customFormat="1" ht="24" customHeight="1" x14ac:dyDescent="0.25">
      <c r="A10" s="53">
        <v>7</v>
      </c>
      <c r="B10" s="53" t="s">
        <v>25</v>
      </c>
      <c r="C10" s="50"/>
      <c r="D10" s="58" t="s">
        <v>26</v>
      </c>
      <c r="E10" s="56" t="s">
        <v>27</v>
      </c>
      <c r="F10" s="27"/>
      <c r="G10" s="65">
        <v>1771</v>
      </c>
      <c r="H10" s="29">
        <f t="shared" si="0"/>
        <v>0</v>
      </c>
      <c r="I10" s="8"/>
      <c r="J10" s="8"/>
      <c r="K10" s="8"/>
    </row>
    <row r="11" spans="1:11" s="7" customFormat="1" ht="24" customHeight="1" x14ac:dyDescent="0.25">
      <c r="A11" s="49">
        <v>8</v>
      </c>
      <c r="B11" s="53" t="s">
        <v>22</v>
      </c>
      <c r="C11" s="50"/>
      <c r="D11" s="55" t="s">
        <v>23</v>
      </c>
      <c r="E11" s="56" t="s">
        <v>11</v>
      </c>
      <c r="F11" s="27"/>
      <c r="G11" s="65">
        <v>2602</v>
      </c>
      <c r="H11" s="29">
        <f t="shared" si="0"/>
        <v>0</v>
      </c>
      <c r="I11" s="8"/>
      <c r="J11" s="8"/>
      <c r="K11" s="8"/>
    </row>
    <row r="12" spans="1:11" s="7" customFormat="1" ht="24" customHeight="1" x14ac:dyDescent="0.25">
      <c r="A12" s="53">
        <v>9</v>
      </c>
      <c r="B12" s="53" t="s">
        <v>60</v>
      </c>
      <c r="C12" s="50"/>
      <c r="D12" s="55" t="s">
        <v>61</v>
      </c>
      <c r="E12" s="56" t="s">
        <v>11</v>
      </c>
      <c r="F12" s="27"/>
      <c r="G12" s="65">
        <v>639</v>
      </c>
      <c r="H12" s="29">
        <f t="shared" si="0"/>
        <v>0</v>
      </c>
      <c r="I12" s="8"/>
      <c r="J12" s="8"/>
      <c r="K12" s="8"/>
    </row>
    <row r="13" spans="1:11" s="7" customFormat="1" ht="24" customHeight="1" x14ac:dyDescent="0.25">
      <c r="A13" s="49">
        <v>10</v>
      </c>
      <c r="B13" s="59" t="s">
        <v>52</v>
      </c>
      <c r="C13" s="50"/>
      <c r="D13" s="55" t="s">
        <v>53</v>
      </c>
      <c r="E13" s="56" t="s">
        <v>11</v>
      </c>
      <c r="F13" s="27"/>
      <c r="G13" s="66">
        <v>2270</v>
      </c>
      <c r="H13" s="30">
        <f t="shared" si="0"/>
        <v>0</v>
      </c>
      <c r="I13" s="8"/>
      <c r="J13" s="8"/>
      <c r="K13" s="8"/>
    </row>
    <row r="14" spans="1:11" s="7" customFormat="1" ht="24" customHeight="1" x14ac:dyDescent="0.25">
      <c r="A14" s="53">
        <v>11</v>
      </c>
      <c r="B14" s="59" t="s">
        <v>37</v>
      </c>
      <c r="C14" s="50"/>
      <c r="D14" s="55" t="s">
        <v>34</v>
      </c>
      <c r="E14" s="56" t="s">
        <v>11</v>
      </c>
      <c r="F14" s="27"/>
      <c r="G14" s="65">
        <v>736</v>
      </c>
      <c r="H14" s="29">
        <f t="shared" si="0"/>
        <v>0</v>
      </c>
      <c r="I14" s="8"/>
      <c r="J14" s="8"/>
      <c r="K14" s="8"/>
    </row>
    <row r="15" spans="1:11" s="7" customFormat="1" ht="24" customHeight="1" x14ac:dyDescent="0.25">
      <c r="A15" s="49">
        <v>12</v>
      </c>
      <c r="B15" s="59" t="s">
        <v>36</v>
      </c>
      <c r="C15" s="50"/>
      <c r="D15" s="55" t="s">
        <v>35</v>
      </c>
      <c r="E15" s="56" t="s">
        <v>12</v>
      </c>
      <c r="F15" s="27"/>
      <c r="G15" s="65">
        <v>143</v>
      </c>
      <c r="H15" s="29">
        <f t="shared" si="0"/>
        <v>0</v>
      </c>
      <c r="I15" s="8"/>
      <c r="J15" s="8"/>
      <c r="K15" s="8"/>
    </row>
    <row r="16" spans="1:11" s="7" customFormat="1" ht="24" customHeight="1" x14ac:dyDescent="0.25">
      <c r="A16" s="53">
        <v>13</v>
      </c>
      <c r="B16" s="59" t="s">
        <v>78</v>
      </c>
      <c r="C16" s="50"/>
      <c r="D16" s="55" t="s">
        <v>79</v>
      </c>
      <c r="E16" s="56" t="s">
        <v>12</v>
      </c>
      <c r="F16" s="27"/>
      <c r="G16" s="65">
        <v>149</v>
      </c>
      <c r="H16" s="29">
        <f t="shared" si="0"/>
        <v>0</v>
      </c>
      <c r="I16" s="8"/>
      <c r="J16" s="8"/>
      <c r="K16" s="8"/>
    </row>
    <row r="17" spans="1:11" s="7" customFormat="1" ht="24" customHeight="1" x14ac:dyDescent="0.25">
      <c r="A17" s="49">
        <v>14</v>
      </c>
      <c r="B17" s="59" t="s">
        <v>98</v>
      </c>
      <c r="C17" s="50"/>
      <c r="D17" s="55" t="s">
        <v>84</v>
      </c>
      <c r="E17" s="56" t="s">
        <v>7</v>
      </c>
      <c r="F17" s="27"/>
      <c r="G17" s="65">
        <v>4</v>
      </c>
      <c r="H17" s="28">
        <f t="shared" si="0"/>
        <v>0</v>
      </c>
      <c r="I17" s="8"/>
      <c r="J17" s="8"/>
      <c r="K17" s="8"/>
    </row>
    <row r="18" spans="1:11" s="7" customFormat="1" ht="24" customHeight="1" x14ac:dyDescent="0.25">
      <c r="A18" s="53">
        <v>15</v>
      </c>
      <c r="B18" s="59" t="s">
        <v>97</v>
      </c>
      <c r="C18" s="50"/>
      <c r="D18" s="55" t="s">
        <v>85</v>
      </c>
      <c r="E18" s="56" t="s">
        <v>7</v>
      </c>
      <c r="F18" s="27"/>
      <c r="G18" s="65">
        <v>1</v>
      </c>
      <c r="H18" s="28">
        <f t="shared" si="0"/>
        <v>0</v>
      </c>
      <c r="I18" s="8"/>
      <c r="J18" s="8"/>
      <c r="K18" s="8"/>
    </row>
    <row r="19" spans="1:11" s="7" customFormat="1" ht="24" customHeight="1" x14ac:dyDescent="0.25">
      <c r="A19" s="49">
        <v>16</v>
      </c>
      <c r="B19" s="59" t="s">
        <v>81</v>
      </c>
      <c r="C19" s="50"/>
      <c r="D19" s="55" t="s">
        <v>33</v>
      </c>
      <c r="E19" s="56" t="s">
        <v>7</v>
      </c>
      <c r="F19" s="27"/>
      <c r="G19" s="65">
        <v>2</v>
      </c>
      <c r="H19" s="28">
        <f t="shared" si="0"/>
        <v>0</v>
      </c>
      <c r="I19" s="8"/>
      <c r="J19" s="8"/>
      <c r="K19" s="8"/>
    </row>
    <row r="20" spans="1:11" s="7" customFormat="1" ht="24" customHeight="1" x14ac:dyDescent="0.25">
      <c r="A20" s="53">
        <v>17</v>
      </c>
      <c r="B20" s="59" t="s">
        <v>82</v>
      </c>
      <c r="C20" s="50"/>
      <c r="D20" s="55" t="s">
        <v>56</v>
      </c>
      <c r="E20" s="56" t="s">
        <v>7</v>
      </c>
      <c r="F20" s="27"/>
      <c r="G20" s="65">
        <v>3</v>
      </c>
      <c r="H20" s="28">
        <f t="shared" si="0"/>
        <v>0</v>
      </c>
      <c r="I20" s="8"/>
      <c r="J20" s="8"/>
      <c r="K20" s="8"/>
    </row>
    <row r="21" spans="1:11" s="7" customFormat="1" ht="24" customHeight="1" x14ac:dyDescent="0.25">
      <c r="A21" s="49">
        <v>18</v>
      </c>
      <c r="B21" s="59" t="s">
        <v>83</v>
      </c>
      <c r="C21" s="50"/>
      <c r="D21" s="55" t="s">
        <v>57</v>
      </c>
      <c r="E21" s="56" t="s">
        <v>7</v>
      </c>
      <c r="F21" s="27"/>
      <c r="G21" s="65">
        <v>1</v>
      </c>
      <c r="H21" s="28">
        <f t="shared" si="0"/>
        <v>0</v>
      </c>
      <c r="I21" s="8"/>
      <c r="J21" s="8"/>
      <c r="K21" s="8"/>
    </row>
    <row r="22" spans="1:11" s="7" customFormat="1" ht="24" customHeight="1" x14ac:dyDescent="0.25">
      <c r="A22" s="53">
        <v>19</v>
      </c>
      <c r="B22" s="59" t="s">
        <v>18</v>
      </c>
      <c r="C22" s="50"/>
      <c r="D22" s="55" t="s">
        <v>19</v>
      </c>
      <c r="E22" s="56" t="s">
        <v>7</v>
      </c>
      <c r="F22" s="27"/>
      <c r="G22" s="65">
        <v>2</v>
      </c>
      <c r="H22" s="28">
        <f t="shared" si="0"/>
        <v>0</v>
      </c>
      <c r="I22" s="8"/>
      <c r="J22" s="8"/>
      <c r="K22" s="8"/>
    </row>
    <row r="23" spans="1:11" s="7" customFormat="1" ht="24" customHeight="1" x14ac:dyDescent="0.25">
      <c r="A23" s="49">
        <v>20</v>
      </c>
      <c r="B23" s="59" t="s">
        <v>20</v>
      </c>
      <c r="C23" s="50"/>
      <c r="D23" s="55" t="s">
        <v>21</v>
      </c>
      <c r="E23" s="56" t="s">
        <v>7</v>
      </c>
      <c r="F23" s="27"/>
      <c r="G23" s="65">
        <v>6</v>
      </c>
      <c r="H23" s="28">
        <f t="shared" si="0"/>
        <v>0</v>
      </c>
      <c r="I23" s="8"/>
      <c r="J23" s="8"/>
      <c r="K23" s="8"/>
    </row>
    <row r="24" spans="1:11" s="7" customFormat="1" ht="24" customHeight="1" x14ac:dyDescent="0.25">
      <c r="A24" s="53">
        <v>21</v>
      </c>
      <c r="B24" s="59" t="s">
        <v>49</v>
      </c>
      <c r="C24" s="50"/>
      <c r="D24" s="55" t="s">
        <v>48</v>
      </c>
      <c r="E24" s="56" t="s">
        <v>6</v>
      </c>
      <c r="F24" s="27"/>
      <c r="G24" s="65">
        <v>77</v>
      </c>
      <c r="H24" s="28">
        <f t="shared" si="0"/>
        <v>0</v>
      </c>
      <c r="I24" s="8"/>
      <c r="J24" s="8"/>
      <c r="K24" s="8"/>
    </row>
    <row r="25" spans="1:11" s="7" customFormat="1" ht="24" customHeight="1" x14ac:dyDescent="0.25">
      <c r="A25" s="49">
        <v>22</v>
      </c>
      <c r="B25" s="59" t="s">
        <v>50</v>
      </c>
      <c r="C25" s="50"/>
      <c r="D25" s="55" t="s">
        <v>51</v>
      </c>
      <c r="E25" s="56" t="s">
        <v>6</v>
      </c>
      <c r="F25" s="27"/>
      <c r="G25" s="65">
        <v>18</v>
      </c>
      <c r="H25" s="28">
        <f t="shared" si="0"/>
        <v>0</v>
      </c>
      <c r="I25" s="8"/>
      <c r="J25" s="8"/>
      <c r="K25" s="8"/>
    </row>
    <row r="26" spans="1:11" s="7" customFormat="1" ht="24" customHeight="1" x14ac:dyDescent="0.25">
      <c r="A26" s="53">
        <v>23</v>
      </c>
      <c r="B26" s="59" t="s">
        <v>15</v>
      </c>
      <c r="C26" s="50"/>
      <c r="D26" s="55" t="s">
        <v>16</v>
      </c>
      <c r="E26" s="56" t="s">
        <v>6</v>
      </c>
      <c r="F26" s="27"/>
      <c r="G26" s="65">
        <v>320</v>
      </c>
      <c r="H26" s="28">
        <f>G26*F26</f>
        <v>0</v>
      </c>
      <c r="I26" s="8"/>
      <c r="J26" s="8"/>
      <c r="K26" s="8"/>
    </row>
    <row r="27" spans="1:11" s="7" customFormat="1" ht="24" customHeight="1" x14ac:dyDescent="0.25">
      <c r="A27" s="49">
        <v>24</v>
      </c>
      <c r="B27" s="59" t="s">
        <v>96</v>
      </c>
      <c r="C27" s="50"/>
      <c r="D27" s="55" t="s">
        <v>95</v>
      </c>
      <c r="E27" s="56" t="s">
        <v>11</v>
      </c>
      <c r="F27" s="27"/>
      <c r="G27" s="65">
        <v>162</v>
      </c>
      <c r="H27" s="28">
        <f t="shared" ref="H27:H41" si="1">G27*F27</f>
        <v>0</v>
      </c>
      <c r="I27" s="8"/>
      <c r="J27" s="8"/>
      <c r="K27" s="8"/>
    </row>
    <row r="28" spans="1:11" s="7" customFormat="1" ht="24" customHeight="1" x14ac:dyDescent="0.25">
      <c r="A28" s="53">
        <v>25</v>
      </c>
      <c r="B28" s="59" t="s">
        <v>45</v>
      </c>
      <c r="C28" s="50"/>
      <c r="D28" s="55" t="s">
        <v>46</v>
      </c>
      <c r="E28" s="56" t="s">
        <v>6</v>
      </c>
      <c r="F28" s="27"/>
      <c r="G28" s="65">
        <v>678</v>
      </c>
      <c r="H28" s="29">
        <f t="shared" si="1"/>
        <v>0</v>
      </c>
      <c r="I28" s="8"/>
      <c r="J28" s="8"/>
      <c r="K28" s="8"/>
    </row>
    <row r="29" spans="1:11" s="7" customFormat="1" ht="24" customHeight="1" x14ac:dyDescent="0.25">
      <c r="A29" s="49">
        <v>26</v>
      </c>
      <c r="B29" s="59" t="s">
        <v>62</v>
      </c>
      <c r="C29" s="50"/>
      <c r="D29" s="55" t="s">
        <v>63</v>
      </c>
      <c r="E29" s="56" t="s">
        <v>6</v>
      </c>
      <c r="F29" s="27"/>
      <c r="G29" s="65">
        <v>649</v>
      </c>
      <c r="H29" s="29">
        <f t="shared" si="1"/>
        <v>0</v>
      </c>
      <c r="I29" s="8"/>
      <c r="J29" s="8"/>
      <c r="K29" s="8"/>
    </row>
    <row r="30" spans="1:11" s="7" customFormat="1" ht="24" customHeight="1" x14ac:dyDescent="0.25">
      <c r="A30" s="53">
        <v>27</v>
      </c>
      <c r="B30" s="59" t="s">
        <v>40</v>
      </c>
      <c r="C30" s="50"/>
      <c r="D30" s="55" t="s">
        <v>80</v>
      </c>
      <c r="E30" s="56" t="s">
        <v>6</v>
      </c>
      <c r="F30" s="27"/>
      <c r="G30" s="65">
        <v>692</v>
      </c>
      <c r="H30" s="29">
        <f t="shared" si="1"/>
        <v>0</v>
      </c>
      <c r="I30" s="8"/>
      <c r="J30" s="8"/>
      <c r="K30" s="8"/>
    </row>
    <row r="31" spans="1:11" s="7" customFormat="1" ht="24" customHeight="1" x14ac:dyDescent="0.25">
      <c r="A31" s="49">
        <v>28</v>
      </c>
      <c r="B31" s="59" t="s">
        <v>55</v>
      </c>
      <c r="C31" s="50"/>
      <c r="D31" s="55" t="s">
        <v>54</v>
      </c>
      <c r="E31" s="56" t="s">
        <v>11</v>
      </c>
      <c r="F31" s="27"/>
      <c r="G31" s="65">
        <v>195</v>
      </c>
      <c r="H31" s="29">
        <f t="shared" si="1"/>
        <v>0</v>
      </c>
      <c r="I31" s="8"/>
      <c r="J31" s="8"/>
      <c r="K31" s="8"/>
    </row>
    <row r="32" spans="1:11" s="7" customFormat="1" ht="24" customHeight="1" x14ac:dyDescent="0.25">
      <c r="A32" s="53">
        <v>29</v>
      </c>
      <c r="B32" s="59" t="s">
        <v>17</v>
      </c>
      <c r="C32" s="50"/>
      <c r="D32" s="55" t="s">
        <v>41</v>
      </c>
      <c r="E32" s="56" t="s">
        <v>11</v>
      </c>
      <c r="F32" s="27"/>
      <c r="G32" s="65">
        <v>157</v>
      </c>
      <c r="H32" s="29">
        <f t="shared" si="1"/>
        <v>0</v>
      </c>
      <c r="I32" s="8"/>
      <c r="J32" s="8"/>
      <c r="K32" s="8"/>
    </row>
    <row r="33" spans="1:11" s="7" customFormat="1" ht="24" customHeight="1" x14ac:dyDescent="0.25">
      <c r="A33" s="49">
        <v>30</v>
      </c>
      <c r="B33" s="59" t="s">
        <v>64</v>
      </c>
      <c r="C33" s="50"/>
      <c r="D33" s="55" t="s">
        <v>65</v>
      </c>
      <c r="E33" s="56" t="s">
        <v>68</v>
      </c>
      <c r="F33" s="27"/>
      <c r="G33" s="65">
        <v>68</v>
      </c>
      <c r="H33" s="29">
        <f t="shared" si="1"/>
        <v>0</v>
      </c>
      <c r="I33" s="8"/>
      <c r="J33" s="8"/>
      <c r="K33" s="8"/>
    </row>
    <row r="34" spans="1:11" s="7" customFormat="1" ht="24" customHeight="1" x14ac:dyDescent="0.25">
      <c r="A34" s="53">
        <v>31</v>
      </c>
      <c r="B34" s="59" t="s">
        <v>14</v>
      </c>
      <c r="C34" s="50"/>
      <c r="D34" s="55" t="s">
        <v>13</v>
      </c>
      <c r="E34" s="56" t="s">
        <v>11</v>
      </c>
      <c r="F34" s="27"/>
      <c r="G34" s="65">
        <v>849</v>
      </c>
      <c r="H34" s="29">
        <f t="shared" si="1"/>
        <v>0</v>
      </c>
      <c r="I34" s="8"/>
      <c r="J34" s="8"/>
      <c r="K34" s="8"/>
    </row>
    <row r="35" spans="1:11" s="7" customFormat="1" ht="24" customHeight="1" x14ac:dyDescent="0.25">
      <c r="A35" s="49">
        <v>32</v>
      </c>
      <c r="B35" s="59" t="s">
        <v>66</v>
      </c>
      <c r="C35" s="50"/>
      <c r="D35" s="55" t="s">
        <v>67</v>
      </c>
      <c r="E35" s="56" t="s">
        <v>69</v>
      </c>
      <c r="F35" s="27"/>
      <c r="G35" s="65">
        <v>5</v>
      </c>
      <c r="H35" s="29">
        <f t="shared" si="1"/>
        <v>0</v>
      </c>
      <c r="I35" s="8"/>
      <c r="J35" s="8"/>
      <c r="K35" s="8"/>
    </row>
    <row r="36" spans="1:11" s="7" customFormat="1" ht="24" customHeight="1" x14ac:dyDescent="0.25">
      <c r="A36" s="53">
        <v>33</v>
      </c>
      <c r="B36" s="59" t="s">
        <v>72</v>
      </c>
      <c r="C36" s="50"/>
      <c r="D36" s="55" t="s">
        <v>73</v>
      </c>
      <c r="E36" s="56" t="s">
        <v>69</v>
      </c>
      <c r="F36" s="27"/>
      <c r="G36" s="65">
        <v>5</v>
      </c>
      <c r="H36" s="29">
        <f t="shared" si="1"/>
        <v>0</v>
      </c>
      <c r="I36" s="8"/>
      <c r="J36" s="8"/>
      <c r="K36" s="8"/>
    </row>
    <row r="37" spans="1:11" s="7" customFormat="1" ht="24" customHeight="1" x14ac:dyDescent="0.25">
      <c r="A37" s="49">
        <v>34</v>
      </c>
      <c r="B37" s="59" t="s">
        <v>29</v>
      </c>
      <c r="C37" s="50"/>
      <c r="D37" s="55" t="s">
        <v>38</v>
      </c>
      <c r="E37" s="56" t="s">
        <v>7</v>
      </c>
      <c r="F37" s="27"/>
      <c r="G37" s="65">
        <v>20</v>
      </c>
      <c r="H37" s="29">
        <f t="shared" si="1"/>
        <v>0</v>
      </c>
      <c r="I37" s="8"/>
      <c r="J37" s="8"/>
      <c r="K37" s="8"/>
    </row>
    <row r="38" spans="1:11" s="7" customFormat="1" ht="24" customHeight="1" x14ac:dyDescent="0.25">
      <c r="A38" s="53">
        <v>35</v>
      </c>
      <c r="B38" s="59" t="s">
        <v>39</v>
      </c>
      <c r="C38" s="50"/>
      <c r="D38" s="55" t="s">
        <v>47</v>
      </c>
      <c r="E38" s="56" t="s">
        <v>6</v>
      </c>
      <c r="F38" s="27"/>
      <c r="G38" s="65">
        <v>506</v>
      </c>
      <c r="H38" s="29">
        <f t="shared" si="1"/>
        <v>0</v>
      </c>
      <c r="I38" s="8"/>
      <c r="J38" s="8"/>
      <c r="K38" s="8"/>
    </row>
    <row r="39" spans="1:11" s="7" customFormat="1" ht="24" customHeight="1" x14ac:dyDescent="0.25">
      <c r="A39" s="49">
        <v>36</v>
      </c>
      <c r="B39" s="59" t="s">
        <v>76</v>
      </c>
      <c r="C39" s="50"/>
      <c r="D39" s="55" t="s">
        <v>74</v>
      </c>
      <c r="E39" s="56" t="s">
        <v>6</v>
      </c>
      <c r="F39" s="27"/>
      <c r="G39" s="65">
        <v>461</v>
      </c>
      <c r="H39" s="29">
        <f t="shared" si="1"/>
        <v>0</v>
      </c>
      <c r="I39" s="8"/>
      <c r="J39" s="8"/>
      <c r="K39" s="8"/>
    </row>
    <row r="40" spans="1:11" s="7" customFormat="1" ht="24" customHeight="1" x14ac:dyDescent="0.25">
      <c r="A40" s="53">
        <v>37</v>
      </c>
      <c r="B40" s="59" t="s">
        <v>77</v>
      </c>
      <c r="C40" s="50"/>
      <c r="D40" s="55" t="s">
        <v>75</v>
      </c>
      <c r="E40" s="56" t="s">
        <v>6</v>
      </c>
      <c r="F40" s="27"/>
      <c r="G40" s="65">
        <v>79</v>
      </c>
      <c r="H40" s="29">
        <f t="shared" si="1"/>
        <v>0</v>
      </c>
      <c r="I40" s="8"/>
      <c r="J40" s="8"/>
      <c r="K40" s="8"/>
    </row>
    <row r="41" spans="1:11" s="7" customFormat="1" ht="24" customHeight="1" thickBot="1" x14ac:dyDescent="0.3">
      <c r="A41" s="53">
        <v>38</v>
      </c>
      <c r="B41" s="53" t="s">
        <v>121</v>
      </c>
      <c r="C41" s="60"/>
      <c r="D41" s="61" t="s">
        <v>122</v>
      </c>
      <c r="E41" s="62" t="s">
        <v>3</v>
      </c>
      <c r="F41" s="31"/>
      <c r="G41" s="67">
        <v>1</v>
      </c>
      <c r="H41" s="32">
        <f t="shared" si="1"/>
        <v>0</v>
      </c>
      <c r="I41" s="8"/>
      <c r="J41" s="8"/>
      <c r="K41" s="8"/>
    </row>
    <row r="42" spans="1:11" s="7" customFormat="1" ht="15" customHeight="1" thickBot="1" x14ac:dyDescent="0.3">
      <c r="A42" s="68" t="s">
        <v>42</v>
      </c>
      <c r="B42" s="69"/>
      <c r="C42" s="69"/>
      <c r="D42" s="69"/>
      <c r="E42" s="69"/>
      <c r="F42" s="69"/>
      <c r="G42" s="70"/>
      <c r="H42" s="71">
        <f>SUM(H4:H41)</f>
        <v>0</v>
      </c>
      <c r="I42" s="8"/>
      <c r="J42" s="8"/>
      <c r="K42" s="8"/>
    </row>
    <row r="43" spans="1:11" s="18" customFormat="1" ht="24" customHeight="1" x14ac:dyDescent="0.25">
      <c r="A43" s="72">
        <v>39</v>
      </c>
      <c r="B43" s="73" t="s">
        <v>106</v>
      </c>
      <c r="C43" s="74"/>
      <c r="D43" s="75" t="s">
        <v>102</v>
      </c>
      <c r="E43" s="76" t="s">
        <v>119</v>
      </c>
      <c r="F43" s="77">
        <v>30000</v>
      </c>
      <c r="G43" s="78">
        <v>1</v>
      </c>
      <c r="H43" s="79">
        <f>F43*G43</f>
        <v>30000</v>
      </c>
      <c r="I43" s="17"/>
      <c r="J43" s="17"/>
      <c r="K43" s="17"/>
    </row>
    <row r="44" spans="1:11" s="18" customFormat="1" ht="24" customHeight="1" x14ac:dyDescent="0.25">
      <c r="A44" s="53">
        <v>40</v>
      </c>
      <c r="B44" s="59" t="s">
        <v>106</v>
      </c>
      <c r="C44" s="50"/>
      <c r="D44" s="55" t="s">
        <v>120</v>
      </c>
      <c r="E44" s="80" t="s">
        <v>119</v>
      </c>
      <c r="F44" s="81">
        <v>20000</v>
      </c>
      <c r="G44" s="82">
        <v>1</v>
      </c>
      <c r="H44" s="83">
        <f>F44*G44</f>
        <v>20000</v>
      </c>
      <c r="I44" s="17"/>
      <c r="J44" s="17"/>
      <c r="K44" s="17"/>
    </row>
    <row r="45" spans="1:11" s="1" customFormat="1" ht="24" customHeight="1" thickBot="1" x14ac:dyDescent="0.4">
      <c r="A45" s="84">
        <v>41</v>
      </c>
      <c r="B45" s="84" t="s">
        <v>106</v>
      </c>
      <c r="C45" s="85"/>
      <c r="D45" s="86" t="s">
        <v>103</v>
      </c>
      <c r="E45" s="87" t="s">
        <v>119</v>
      </c>
      <c r="F45" s="88">
        <v>15000</v>
      </c>
      <c r="G45" s="89">
        <v>1</v>
      </c>
      <c r="H45" s="90">
        <f>F45*G45</f>
        <v>15000</v>
      </c>
    </row>
    <row r="46" spans="1:11" s="1" customFormat="1" ht="15.75" customHeight="1" thickBot="1" x14ac:dyDescent="0.4">
      <c r="A46" s="91"/>
      <c r="B46" s="92"/>
      <c r="C46" s="93"/>
      <c r="D46" s="94" t="s">
        <v>184</v>
      </c>
      <c r="E46" s="94"/>
      <c r="F46" s="94"/>
      <c r="G46" s="95"/>
      <c r="H46" s="96">
        <f>SUM(H43:H45)</f>
        <v>65000</v>
      </c>
    </row>
    <row r="47" spans="1:11" s="1" customFormat="1" ht="15" thickBot="1" x14ac:dyDescent="0.4">
      <c r="A47" s="97" t="s">
        <v>115</v>
      </c>
      <c r="B47" s="98"/>
      <c r="C47" s="98"/>
      <c r="D47" s="98"/>
      <c r="E47" s="98"/>
      <c r="F47" s="98"/>
      <c r="G47" s="99"/>
      <c r="H47" s="100">
        <f>SUM(H42+H46)</f>
        <v>65000</v>
      </c>
    </row>
    <row r="48" spans="1:11" s="1" customFormat="1" ht="21" x14ac:dyDescent="0.35">
      <c r="A48" s="101" t="s">
        <v>105</v>
      </c>
      <c r="B48" s="101"/>
      <c r="C48" s="101"/>
      <c r="D48" s="101"/>
      <c r="E48" s="101"/>
      <c r="F48" s="101"/>
      <c r="G48" s="101"/>
      <c r="H48" s="101"/>
    </row>
    <row r="49" spans="1:8" s="1" customFormat="1" ht="4.5" customHeight="1" thickBot="1" x14ac:dyDescent="0.4">
      <c r="A49" s="37"/>
      <c r="B49" s="37"/>
      <c r="C49" s="37"/>
      <c r="D49" s="37"/>
      <c r="E49" s="37"/>
      <c r="F49" s="37"/>
      <c r="G49" s="37"/>
      <c r="H49" s="37"/>
    </row>
    <row r="50" spans="1:8" s="1" customFormat="1" ht="40.15" customHeight="1" thickBot="1" x14ac:dyDescent="0.4">
      <c r="A50" s="39" t="s">
        <v>101</v>
      </c>
      <c r="B50" s="39" t="s">
        <v>43</v>
      </c>
      <c r="C50" s="40"/>
      <c r="D50" s="41" t="s">
        <v>8</v>
      </c>
      <c r="E50" s="42" t="s">
        <v>0</v>
      </c>
      <c r="F50" s="43" t="s">
        <v>1</v>
      </c>
      <c r="G50" s="42" t="s">
        <v>44</v>
      </c>
      <c r="H50" s="44" t="s">
        <v>2</v>
      </c>
    </row>
    <row r="51" spans="1:8" s="1" customFormat="1" ht="24" customHeight="1" x14ac:dyDescent="0.35">
      <c r="A51" s="45">
        <v>1</v>
      </c>
      <c r="B51" s="45" t="s">
        <v>4</v>
      </c>
      <c r="C51" s="46"/>
      <c r="D51" s="47" t="s">
        <v>31</v>
      </c>
      <c r="E51" s="48" t="s">
        <v>3</v>
      </c>
      <c r="F51" s="25"/>
      <c r="G51" s="63">
        <v>1</v>
      </c>
      <c r="H51" s="26">
        <f>F51*G51</f>
        <v>0</v>
      </c>
    </row>
    <row r="52" spans="1:8" s="1" customFormat="1" ht="24" customHeight="1" x14ac:dyDescent="0.35">
      <c r="A52" s="49">
        <v>2</v>
      </c>
      <c r="B52" s="49" t="s">
        <v>5</v>
      </c>
      <c r="C52" s="50"/>
      <c r="D52" s="51" t="s">
        <v>32</v>
      </c>
      <c r="E52" s="52" t="s">
        <v>3</v>
      </c>
      <c r="F52" s="27"/>
      <c r="G52" s="64">
        <v>1</v>
      </c>
      <c r="H52" s="28">
        <f>F52*G52</f>
        <v>0</v>
      </c>
    </row>
    <row r="53" spans="1:8" s="1" customFormat="1" ht="24" customHeight="1" x14ac:dyDescent="0.35">
      <c r="A53" s="53">
        <v>3</v>
      </c>
      <c r="B53" s="53" t="s">
        <v>58</v>
      </c>
      <c r="C53" s="54"/>
      <c r="D53" s="55" t="s">
        <v>59</v>
      </c>
      <c r="E53" s="56" t="s">
        <v>6</v>
      </c>
      <c r="F53" s="27"/>
      <c r="G53" s="65">
        <v>736</v>
      </c>
      <c r="H53" s="29">
        <f>G53*F53</f>
        <v>0</v>
      </c>
    </row>
    <row r="54" spans="1:8" s="1" customFormat="1" ht="24" customHeight="1" x14ac:dyDescent="0.35">
      <c r="A54" s="49">
        <v>4</v>
      </c>
      <c r="B54" s="53" t="s">
        <v>28</v>
      </c>
      <c r="C54" s="57"/>
      <c r="D54" s="55" t="s">
        <v>30</v>
      </c>
      <c r="E54" s="56" t="s">
        <v>7</v>
      </c>
      <c r="F54" s="27"/>
      <c r="G54" s="65">
        <v>7</v>
      </c>
      <c r="H54" s="28">
        <f t="shared" ref="H54:H83" si="2">G54*F54</f>
        <v>0</v>
      </c>
    </row>
    <row r="55" spans="1:8" s="1" customFormat="1" ht="24" customHeight="1" x14ac:dyDescent="0.35">
      <c r="A55" s="53">
        <v>5</v>
      </c>
      <c r="B55" s="53" t="s">
        <v>9</v>
      </c>
      <c r="C55" s="50"/>
      <c r="D55" s="58" t="s">
        <v>10</v>
      </c>
      <c r="E55" s="56" t="s">
        <v>71</v>
      </c>
      <c r="F55" s="27"/>
      <c r="G55" s="102">
        <v>0.4</v>
      </c>
      <c r="H55" s="29">
        <f t="shared" si="2"/>
        <v>0</v>
      </c>
    </row>
    <row r="56" spans="1:8" s="1" customFormat="1" ht="24" customHeight="1" x14ac:dyDescent="0.35">
      <c r="A56" s="49">
        <v>6</v>
      </c>
      <c r="B56" s="53" t="s">
        <v>70</v>
      </c>
      <c r="C56" s="50"/>
      <c r="D56" s="58" t="s">
        <v>24</v>
      </c>
      <c r="E56" s="56" t="s">
        <v>11</v>
      </c>
      <c r="F56" s="27"/>
      <c r="G56" s="65">
        <v>154</v>
      </c>
      <c r="H56" s="29">
        <f t="shared" si="2"/>
        <v>0</v>
      </c>
    </row>
    <row r="57" spans="1:8" s="1" customFormat="1" ht="24" customHeight="1" x14ac:dyDescent="0.35">
      <c r="A57" s="53">
        <v>7</v>
      </c>
      <c r="B57" s="53" t="s">
        <v>25</v>
      </c>
      <c r="C57" s="50"/>
      <c r="D57" s="58" t="s">
        <v>26</v>
      </c>
      <c r="E57" s="56" t="s">
        <v>27</v>
      </c>
      <c r="F57" s="27"/>
      <c r="G57" s="65">
        <v>525</v>
      </c>
      <c r="H57" s="29">
        <f t="shared" si="2"/>
        <v>0</v>
      </c>
    </row>
    <row r="58" spans="1:8" s="1" customFormat="1" ht="24" customHeight="1" x14ac:dyDescent="0.35">
      <c r="A58" s="49">
        <v>8</v>
      </c>
      <c r="B58" s="53" t="s">
        <v>22</v>
      </c>
      <c r="C58" s="50"/>
      <c r="D58" s="55" t="s">
        <v>23</v>
      </c>
      <c r="E58" s="56" t="s">
        <v>11</v>
      </c>
      <c r="F58" s="27"/>
      <c r="G58" s="65">
        <v>1133</v>
      </c>
      <c r="H58" s="29">
        <f t="shared" si="2"/>
        <v>0</v>
      </c>
    </row>
    <row r="59" spans="1:8" s="1" customFormat="1" ht="24" customHeight="1" x14ac:dyDescent="0.35">
      <c r="A59" s="53">
        <v>9</v>
      </c>
      <c r="B59" s="53" t="s">
        <v>60</v>
      </c>
      <c r="C59" s="50"/>
      <c r="D59" s="55" t="s">
        <v>61</v>
      </c>
      <c r="E59" s="56" t="s">
        <v>11</v>
      </c>
      <c r="F59" s="27"/>
      <c r="G59" s="65">
        <v>301</v>
      </c>
      <c r="H59" s="29">
        <f t="shared" si="2"/>
        <v>0</v>
      </c>
    </row>
    <row r="60" spans="1:8" s="1" customFormat="1" ht="24" customHeight="1" x14ac:dyDescent="0.35">
      <c r="A60" s="49">
        <v>10</v>
      </c>
      <c r="B60" s="59" t="s">
        <v>52</v>
      </c>
      <c r="C60" s="50"/>
      <c r="D60" s="55" t="s">
        <v>53</v>
      </c>
      <c r="E60" s="56" t="s">
        <v>11</v>
      </c>
      <c r="F60" s="27"/>
      <c r="G60" s="66">
        <v>967</v>
      </c>
      <c r="H60" s="29">
        <f t="shared" si="2"/>
        <v>0</v>
      </c>
    </row>
    <row r="61" spans="1:8" s="1" customFormat="1" ht="24" customHeight="1" x14ac:dyDescent="0.35">
      <c r="A61" s="53">
        <v>11</v>
      </c>
      <c r="B61" s="59" t="s">
        <v>37</v>
      </c>
      <c r="C61" s="50"/>
      <c r="D61" s="55" t="s">
        <v>34</v>
      </c>
      <c r="E61" s="56" t="s">
        <v>11</v>
      </c>
      <c r="F61" s="27"/>
      <c r="G61" s="65">
        <v>695</v>
      </c>
      <c r="H61" s="29">
        <f t="shared" si="2"/>
        <v>0</v>
      </c>
    </row>
    <row r="62" spans="1:8" s="1" customFormat="1" ht="24" customHeight="1" x14ac:dyDescent="0.35">
      <c r="A62" s="49">
        <v>12</v>
      </c>
      <c r="B62" s="59" t="s">
        <v>36</v>
      </c>
      <c r="C62" s="50"/>
      <c r="D62" s="55" t="s">
        <v>35</v>
      </c>
      <c r="E62" s="56" t="s">
        <v>12</v>
      </c>
      <c r="F62" s="27"/>
      <c r="G62" s="65">
        <v>63</v>
      </c>
      <c r="H62" s="29">
        <f t="shared" si="2"/>
        <v>0</v>
      </c>
    </row>
    <row r="63" spans="1:8" s="1" customFormat="1" ht="24" customHeight="1" x14ac:dyDescent="0.35">
      <c r="A63" s="53">
        <v>13</v>
      </c>
      <c r="B63" s="59" t="s">
        <v>78</v>
      </c>
      <c r="C63" s="50"/>
      <c r="D63" s="55" t="s">
        <v>86</v>
      </c>
      <c r="E63" s="56" t="s">
        <v>12</v>
      </c>
      <c r="F63" s="27"/>
      <c r="G63" s="65">
        <v>84</v>
      </c>
      <c r="H63" s="29">
        <f t="shared" si="2"/>
        <v>0</v>
      </c>
    </row>
    <row r="64" spans="1:8" s="1" customFormat="1" ht="24" customHeight="1" x14ac:dyDescent="0.35">
      <c r="A64" s="49">
        <v>14</v>
      </c>
      <c r="B64" s="59" t="s">
        <v>81</v>
      </c>
      <c r="C64" s="50"/>
      <c r="D64" s="55" t="s">
        <v>33</v>
      </c>
      <c r="E64" s="56" t="s">
        <v>7</v>
      </c>
      <c r="F64" s="27"/>
      <c r="G64" s="65">
        <v>1</v>
      </c>
      <c r="H64" s="28">
        <f t="shared" si="2"/>
        <v>0</v>
      </c>
    </row>
    <row r="65" spans="1:8" s="1" customFormat="1" ht="24" customHeight="1" x14ac:dyDescent="0.35">
      <c r="A65" s="53">
        <v>15</v>
      </c>
      <c r="B65" s="59" t="s">
        <v>82</v>
      </c>
      <c r="C65" s="50"/>
      <c r="D65" s="55" t="s">
        <v>56</v>
      </c>
      <c r="E65" s="56" t="s">
        <v>7</v>
      </c>
      <c r="F65" s="27"/>
      <c r="G65" s="65">
        <v>2</v>
      </c>
      <c r="H65" s="28">
        <f t="shared" si="2"/>
        <v>0</v>
      </c>
    </row>
    <row r="66" spans="1:8" s="1" customFormat="1" ht="24" customHeight="1" x14ac:dyDescent="0.35">
      <c r="A66" s="49">
        <v>16</v>
      </c>
      <c r="B66" s="59" t="s">
        <v>83</v>
      </c>
      <c r="C66" s="50"/>
      <c r="D66" s="55" t="s">
        <v>100</v>
      </c>
      <c r="E66" s="56" t="s">
        <v>7</v>
      </c>
      <c r="F66" s="27"/>
      <c r="G66" s="65">
        <v>1</v>
      </c>
      <c r="H66" s="28">
        <f t="shared" si="2"/>
        <v>0</v>
      </c>
    </row>
    <row r="67" spans="1:8" s="1" customFormat="1" ht="24" customHeight="1" x14ac:dyDescent="0.35">
      <c r="A67" s="53">
        <v>17</v>
      </c>
      <c r="B67" s="59" t="s">
        <v>18</v>
      </c>
      <c r="C67" s="50"/>
      <c r="D67" s="55" t="s">
        <v>19</v>
      </c>
      <c r="E67" s="56" t="s">
        <v>7</v>
      </c>
      <c r="F67" s="27"/>
      <c r="G67" s="65">
        <v>1</v>
      </c>
      <c r="H67" s="28">
        <f t="shared" si="2"/>
        <v>0</v>
      </c>
    </row>
    <row r="68" spans="1:8" s="1" customFormat="1" ht="24" customHeight="1" x14ac:dyDescent="0.35">
      <c r="A68" s="49">
        <v>18</v>
      </c>
      <c r="B68" s="59" t="s">
        <v>49</v>
      </c>
      <c r="C68" s="50"/>
      <c r="D68" s="55" t="s">
        <v>48</v>
      </c>
      <c r="E68" s="56" t="s">
        <v>6</v>
      </c>
      <c r="F68" s="27"/>
      <c r="G68" s="65">
        <v>18</v>
      </c>
      <c r="H68" s="28">
        <f t="shared" si="2"/>
        <v>0</v>
      </c>
    </row>
    <row r="69" spans="1:8" s="1" customFormat="1" ht="24" customHeight="1" x14ac:dyDescent="0.35">
      <c r="A69" s="53">
        <v>19</v>
      </c>
      <c r="B69" s="59" t="s">
        <v>15</v>
      </c>
      <c r="C69" s="50"/>
      <c r="D69" s="55" t="s">
        <v>16</v>
      </c>
      <c r="E69" s="56" t="s">
        <v>6</v>
      </c>
      <c r="F69" s="27"/>
      <c r="G69" s="65">
        <v>200</v>
      </c>
      <c r="H69" s="28">
        <f t="shared" si="2"/>
        <v>0</v>
      </c>
    </row>
    <row r="70" spans="1:8" s="1" customFormat="1" ht="24" customHeight="1" x14ac:dyDescent="0.35">
      <c r="A70" s="49">
        <v>20</v>
      </c>
      <c r="B70" s="59" t="s">
        <v>99</v>
      </c>
      <c r="C70" s="50"/>
      <c r="D70" s="55" t="s">
        <v>95</v>
      </c>
      <c r="E70" s="56" t="s">
        <v>11</v>
      </c>
      <c r="F70" s="27"/>
      <c r="G70" s="65">
        <v>58</v>
      </c>
      <c r="H70" s="28">
        <f t="shared" si="2"/>
        <v>0</v>
      </c>
    </row>
    <row r="71" spans="1:8" s="1" customFormat="1" ht="24" customHeight="1" x14ac:dyDescent="0.35">
      <c r="A71" s="53">
        <v>21</v>
      </c>
      <c r="B71" s="59" t="s">
        <v>45</v>
      </c>
      <c r="C71" s="50"/>
      <c r="D71" s="55" t="s">
        <v>46</v>
      </c>
      <c r="E71" s="56" t="s">
        <v>6</v>
      </c>
      <c r="F71" s="27"/>
      <c r="G71" s="65">
        <v>110</v>
      </c>
      <c r="H71" s="29">
        <f t="shared" si="2"/>
        <v>0</v>
      </c>
    </row>
    <row r="72" spans="1:8" s="1" customFormat="1" ht="24" customHeight="1" x14ac:dyDescent="0.35">
      <c r="A72" s="49">
        <v>22</v>
      </c>
      <c r="B72" s="59" t="s">
        <v>62</v>
      </c>
      <c r="C72" s="50"/>
      <c r="D72" s="55" t="s">
        <v>63</v>
      </c>
      <c r="E72" s="56" t="s">
        <v>6</v>
      </c>
      <c r="F72" s="27"/>
      <c r="G72" s="65">
        <v>196</v>
      </c>
      <c r="H72" s="29">
        <f t="shared" si="2"/>
        <v>0</v>
      </c>
    </row>
    <row r="73" spans="1:8" s="1" customFormat="1" ht="24" customHeight="1" x14ac:dyDescent="0.35">
      <c r="A73" s="53">
        <v>23</v>
      </c>
      <c r="B73" s="59" t="s">
        <v>40</v>
      </c>
      <c r="C73" s="50"/>
      <c r="D73" s="55" t="s">
        <v>80</v>
      </c>
      <c r="E73" s="56" t="s">
        <v>6</v>
      </c>
      <c r="F73" s="27"/>
      <c r="G73" s="65">
        <v>488</v>
      </c>
      <c r="H73" s="29">
        <f t="shared" si="2"/>
        <v>0</v>
      </c>
    </row>
    <row r="74" spans="1:8" s="1" customFormat="1" ht="24" customHeight="1" x14ac:dyDescent="0.35">
      <c r="A74" s="49">
        <v>24</v>
      </c>
      <c r="B74" s="59" t="s">
        <v>55</v>
      </c>
      <c r="C74" s="50"/>
      <c r="D74" s="55" t="s">
        <v>87</v>
      </c>
      <c r="E74" s="56" t="s">
        <v>11</v>
      </c>
      <c r="F74" s="27"/>
      <c r="G74" s="65">
        <v>66</v>
      </c>
      <c r="H74" s="29">
        <f t="shared" si="2"/>
        <v>0</v>
      </c>
    </row>
    <row r="75" spans="1:8" s="1" customFormat="1" ht="24" customHeight="1" x14ac:dyDescent="0.35">
      <c r="A75" s="53">
        <v>25</v>
      </c>
      <c r="B75" s="59" t="s">
        <v>17</v>
      </c>
      <c r="C75" s="50"/>
      <c r="D75" s="55" t="s">
        <v>41</v>
      </c>
      <c r="E75" s="56" t="s">
        <v>11</v>
      </c>
      <c r="F75" s="27"/>
      <c r="G75" s="65">
        <f>722.962/9</f>
        <v>80.329111111111104</v>
      </c>
      <c r="H75" s="29">
        <f t="shared" si="2"/>
        <v>0</v>
      </c>
    </row>
    <row r="76" spans="1:8" s="1" customFormat="1" ht="24" customHeight="1" x14ac:dyDescent="0.35">
      <c r="A76" s="49">
        <v>26</v>
      </c>
      <c r="B76" s="59" t="s">
        <v>64</v>
      </c>
      <c r="C76" s="50"/>
      <c r="D76" s="55" t="s">
        <v>65</v>
      </c>
      <c r="E76" s="56" t="s">
        <v>68</v>
      </c>
      <c r="F76" s="27"/>
      <c r="G76" s="65">
        <v>66</v>
      </c>
      <c r="H76" s="29">
        <f t="shared" si="2"/>
        <v>0</v>
      </c>
    </row>
    <row r="77" spans="1:8" s="1" customFormat="1" ht="24" customHeight="1" x14ac:dyDescent="0.35">
      <c r="A77" s="53">
        <v>27</v>
      </c>
      <c r="B77" s="59" t="s">
        <v>14</v>
      </c>
      <c r="C77" s="50"/>
      <c r="D77" s="55" t="s">
        <v>13</v>
      </c>
      <c r="E77" s="56" t="s">
        <v>11</v>
      </c>
      <c r="F77" s="27"/>
      <c r="G77" s="65">
        <v>550</v>
      </c>
      <c r="H77" s="29">
        <f t="shared" si="2"/>
        <v>0</v>
      </c>
    </row>
    <row r="78" spans="1:8" s="1" customFormat="1" ht="24" customHeight="1" x14ac:dyDescent="0.35">
      <c r="A78" s="49">
        <v>28</v>
      </c>
      <c r="B78" s="59" t="s">
        <v>88</v>
      </c>
      <c r="C78" s="50"/>
      <c r="D78" s="55" t="s">
        <v>89</v>
      </c>
      <c r="E78" s="56" t="s">
        <v>7</v>
      </c>
      <c r="F78" s="27"/>
      <c r="G78" s="65">
        <v>4</v>
      </c>
      <c r="H78" s="29">
        <f t="shared" si="2"/>
        <v>0</v>
      </c>
    </row>
    <row r="79" spans="1:8" s="1" customFormat="1" ht="24" customHeight="1" x14ac:dyDescent="0.35">
      <c r="A79" s="53">
        <v>29</v>
      </c>
      <c r="B79" s="59" t="s">
        <v>29</v>
      </c>
      <c r="C79" s="50"/>
      <c r="D79" s="55" t="s">
        <v>38</v>
      </c>
      <c r="E79" s="56" t="s">
        <v>7</v>
      </c>
      <c r="F79" s="27"/>
      <c r="G79" s="65">
        <v>12</v>
      </c>
      <c r="H79" s="29">
        <f t="shared" si="2"/>
        <v>0</v>
      </c>
    </row>
    <row r="80" spans="1:8" s="1" customFormat="1" ht="24" customHeight="1" x14ac:dyDescent="0.35">
      <c r="A80" s="49">
        <v>30</v>
      </c>
      <c r="B80" s="59" t="s">
        <v>39</v>
      </c>
      <c r="C80" s="50"/>
      <c r="D80" s="55" t="s">
        <v>47</v>
      </c>
      <c r="E80" s="56" t="s">
        <v>6</v>
      </c>
      <c r="F80" s="27"/>
      <c r="G80" s="65">
        <v>648</v>
      </c>
      <c r="H80" s="29">
        <f>G80*F80</f>
        <v>0</v>
      </c>
    </row>
    <row r="81" spans="1:8" s="1" customFormat="1" ht="24" customHeight="1" x14ac:dyDescent="0.35">
      <c r="A81" s="53">
        <v>31</v>
      </c>
      <c r="B81" s="59" t="s">
        <v>76</v>
      </c>
      <c r="C81" s="50"/>
      <c r="D81" s="55" t="s">
        <v>74</v>
      </c>
      <c r="E81" s="56" t="s">
        <v>6</v>
      </c>
      <c r="F81" s="27"/>
      <c r="G81" s="65">
        <v>437</v>
      </c>
      <c r="H81" s="29">
        <f t="shared" si="2"/>
        <v>0</v>
      </c>
    </row>
    <row r="82" spans="1:8" s="1" customFormat="1" ht="24" customHeight="1" x14ac:dyDescent="0.35">
      <c r="A82" s="49">
        <v>32</v>
      </c>
      <c r="B82" s="59" t="s">
        <v>77</v>
      </c>
      <c r="C82" s="50"/>
      <c r="D82" s="55" t="s">
        <v>75</v>
      </c>
      <c r="E82" s="56" t="s">
        <v>6</v>
      </c>
      <c r="F82" s="27"/>
      <c r="G82" s="65">
        <v>78</v>
      </c>
      <c r="H82" s="29">
        <f t="shared" si="2"/>
        <v>0</v>
      </c>
    </row>
    <row r="83" spans="1:8" s="1" customFormat="1" ht="24" customHeight="1" thickBot="1" x14ac:dyDescent="0.4">
      <c r="A83" s="53">
        <v>33</v>
      </c>
      <c r="B83" s="53" t="s">
        <v>121</v>
      </c>
      <c r="C83" s="60"/>
      <c r="D83" s="61" t="s">
        <v>122</v>
      </c>
      <c r="E83" s="62" t="s">
        <v>3</v>
      </c>
      <c r="F83" s="31"/>
      <c r="G83" s="67">
        <v>1</v>
      </c>
      <c r="H83" s="32">
        <f t="shared" si="2"/>
        <v>0</v>
      </c>
    </row>
    <row r="84" spans="1:8" s="1" customFormat="1" ht="15" thickBot="1" x14ac:dyDescent="0.4">
      <c r="A84" s="68" t="s">
        <v>42</v>
      </c>
      <c r="B84" s="69"/>
      <c r="C84" s="69"/>
      <c r="D84" s="69"/>
      <c r="E84" s="69"/>
      <c r="F84" s="69"/>
      <c r="G84" s="70"/>
      <c r="H84" s="71">
        <f>SUM(H51:H83)</f>
        <v>0</v>
      </c>
    </row>
    <row r="85" spans="1:8" s="1" customFormat="1" ht="24" customHeight="1" x14ac:dyDescent="0.35">
      <c r="A85" s="49">
        <v>34</v>
      </c>
      <c r="B85" s="103" t="s">
        <v>106</v>
      </c>
      <c r="C85" s="104"/>
      <c r="D85" s="55" t="s">
        <v>102</v>
      </c>
      <c r="E85" s="56" t="s">
        <v>119</v>
      </c>
      <c r="F85" s="81">
        <v>16000</v>
      </c>
      <c r="G85" s="82">
        <v>1</v>
      </c>
      <c r="H85" s="105">
        <f>F85*G85</f>
        <v>16000</v>
      </c>
    </row>
    <row r="86" spans="1:8" s="1" customFormat="1" ht="24" customHeight="1" x14ac:dyDescent="0.35">
      <c r="A86" s="49">
        <v>35</v>
      </c>
      <c r="B86" s="103" t="s">
        <v>106</v>
      </c>
      <c r="C86" s="104"/>
      <c r="D86" s="55" t="s">
        <v>120</v>
      </c>
      <c r="E86" s="56" t="s">
        <v>119</v>
      </c>
      <c r="F86" s="81">
        <v>12000</v>
      </c>
      <c r="G86" s="82">
        <v>1</v>
      </c>
      <c r="H86" s="83">
        <v>12000</v>
      </c>
    </row>
    <row r="87" spans="1:8" s="1" customFormat="1" ht="24" customHeight="1" thickBot="1" x14ac:dyDescent="0.4">
      <c r="A87" s="106">
        <v>36</v>
      </c>
      <c r="B87" s="107" t="s">
        <v>106</v>
      </c>
      <c r="C87" s="108"/>
      <c r="D87" s="61" t="s">
        <v>103</v>
      </c>
      <c r="E87" s="62" t="s">
        <v>119</v>
      </c>
      <c r="F87" s="109">
        <v>8000</v>
      </c>
      <c r="G87" s="110">
        <v>1</v>
      </c>
      <c r="H87" s="83">
        <f>F87*G87</f>
        <v>8000</v>
      </c>
    </row>
    <row r="88" spans="1:8" s="1" customFormat="1" ht="15.75" customHeight="1" thickBot="1" x14ac:dyDescent="0.4">
      <c r="A88" s="111"/>
      <c r="B88" s="112"/>
      <c r="C88" s="113"/>
      <c r="D88" s="114" t="s">
        <v>184</v>
      </c>
      <c r="E88" s="114"/>
      <c r="F88" s="114"/>
      <c r="G88" s="115"/>
      <c r="H88" s="71">
        <f>SUM(H85:H87)</f>
        <v>36000</v>
      </c>
    </row>
    <row r="89" spans="1:8" s="1" customFormat="1" ht="15" thickBot="1" x14ac:dyDescent="0.4">
      <c r="A89" s="97" t="s">
        <v>116</v>
      </c>
      <c r="B89" s="98"/>
      <c r="C89" s="98"/>
      <c r="D89" s="98"/>
      <c r="E89" s="98"/>
      <c r="F89" s="98"/>
      <c r="G89" s="99"/>
      <c r="H89" s="100">
        <f>SUM(H84+H88)</f>
        <v>36000</v>
      </c>
    </row>
    <row r="90" spans="1:8" s="1" customFormat="1" ht="21" x14ac:dyDescent="0.35">
      <c r="A90" s="116" t="s">
        <v>107</v>
      </c>
      <c r="B90" s="117"/>
      <c r="C90" s="117"/>
      <c r="D90" s="117"/>
      <c r="E90" s="117"/>
      <c r="F90" s="117"/>
      <c r="G90" s="117"/>
      <c r="H90" s="118"/>
    </row>
    <row r="91" spans="1:8" s="1" customFormat="1" ht="15" customHeight="1" thickBot="1" x14ac:dyDescent="0.4">
      <c r="A91" s="119"/>
      <c r="B91" s="120"/>
      <c r="C91" s="120"/>
      <c r="D91" s="120"/>
      <c r="E91" s="120"/>
      <c r="F91" s="120"/>
      <c r="G91" s="120"/>
      <c r="H91" s="121"/>
    </row>
    <row r="92" spans="1:8" s="1" customFormat="1" ht="40.15" customHeight="1" thickBot="1" x14ac:dyDescent="0.4">
      <c r="A92" s="39" t="s">
        <v>101</v>
      </c>
      <c r="B92" s="39" t="s">
        <v>43</v>
      </c>
      <c r="C92" s="40"/>
      <c r="D92" s="41" t="s">
        <v>8</v>
      </c>
      <c r="E92" s="42" t="s">
        <v>0</v>
      </c>
      <c r="F92" s="43" t="s">
        <v>1</v>
      </c>
      <c r="G92" s="42" t="s">
        <v>44</v>
      </c>
      <c r="H92" s="44" t="s">
        <v>2</v>
      </c>
    </row>
    <row r="93" spans="1:8" s="1" customFormat="1" ht="24" customHeight="1" x14ac:dyDescent="0.35">
      <c r="A93" s="45">
        <v>1</v>
      </c>
      <c r="B93" s="45" t="s">
        <v>4</v>
      </c>
      <c r="C93" s="46"/>
      <c r="D93" s="47" t="s">
        <v>31</v>
      </c>
      <c r="E93" s="48" t="s">
        <v>3</v>
      </c>
      <c r="F93" s="25"/>
      <c r="G93" s="63">
        <v>1</v>
      </c>
      <c r="H93" s="26">
        <f>F93*G93</f>
        <v>0</v>
      </c>
    </row>
    <row r="94" spans="1:8" s="1" customFormat="1" ht="24" customHeight="1" x14ac:dyDescent="0.35">
      <c r="A94" s="49">
        <v>2</v>
      </c>
      <c r="B94" s="49" t="s">
        <v>5</v>
      </c>
      <c r="C94" s="50"/>
      <c r="D94" s="51" t="s">
        <v>32</v>
      </c>
      <c r="E94" s="52" t="s">
        <v>3</v>
      </c>
      <c r="F94" s="27"/>
      <c r="G94" s="64">
        <v>1</v>
      </c>
      <c r="H94" s="28">
        <f>F94*G94</f>
        <v>0</v>
      </c>
    </row>
    <row r="95" spans="1:8" s="1" customFormat="1" ht="24" customHeight="1" x14ac:dyDescent="0.35">
      <c r="A95" s="53">
        <v>3</v>
      </c>
      <c r="B95" s="53" t="s">
        <v>58</v>
      </c>
      <c r="C95" s="54"/>
      <c r="D95" s="55" t="s">
        <v>59</v>
      </c>
      <c r="E95" s="56" t="s">
        <v>6</v>
      </c>
      <c r="F95" s="27"/>
      <c r="G95" s="65">
        <v>1121</v>
      </c>
      <c r="H95" s="28">
        <f>G95*F95</f>
        <v>0</v>
      </c>
    </row>
    <row r="96" spans="1:8" s="1" customFormat="1" ht="24" customHeight="1" x14ac:dyDescent="0.35">
      <c r="A96" s="49">
        <v>4</v>
      </c>
      <c r="B96" s="53" t="s">
        <v>28</v>
      </c>
      <c r="C96" s="57"/>
      <c r="D96" s="55" t="s">
        <v>30</v>
      </c>
      <c r="E96" s="56" t="s">
        <v>7</v>
      </c>
      <c r="F96" s="27"/>
      <c r="G96" s="65">
        <v>17</v>
      </c>
      <c r="H96" s="28">
        <f t="shared" ref="H96:H125" si="3">G96*F96</f>
        <v>0</v>
      </c>
    </row>
    <row r="97" spans="1:8" s="1" customFormat="1" ht="24" customHeight="1" x14ac:dyDescent="0.35">
      <c r="A97" s="53">
        <v>5</v>
      </c>
      <c r="B97" s="53" t="s">
        <v>9</v>
      </c>
      <c r="C97" s="50"/>
      <c r="D97" s="58" t="s">
        <v>10</v>
      </c>
      <c r="E97" s="56" t="s">
        <v>71</v>
      </c>
      <c r="F97" s="27"/>
      <c r="G97" s="102">
        <v>0.6</v>
      </c>
      <c r="H97" s="28">
        <f t="shared" si="3"/>
        <v>0</v>
      </c>
    </row>
    <row r="98" spans="1:8" s="1" customFormat="1" ht="24" customHeight="1" x14ac:dyDescent="0.35">
      <c r="A98" s="49">
        <v>6</v>
      </c>
      <c r="B98" s="53" t="s">
        <v>70</v>
      </c>
      <c r="C98" s="50"/>
      <c r="D98" s="58" t="s">
        <v>24</v>
      </c>
      <c r="E98" s="56" t="s">
        <v>11</v>
      </c>
      <c r="F98" s="27"/>
      <c r="G98" s="65">
        <v>240</v>
      </c>
      <c r="H98" s="28">
        <f t="shared" si="3"/>
        <v>0</v>
      </c>
    </row>
    <row r="99" spans="1:8" s="1" customFormat="1" ht="24" customHeight="1" x14ac:dyDescent="0.35">
      <c r="A99" s="53">
        <v>7</v>
      </c>
      <c r="B99" s="53" t="s">
        <v>25</v>
      </c>
      <c r="C99" s="50"/>
      <c r="D99" s="58" t="s">
        <v>26</v>
      </c>
      <c r="E99" s="56" t="s">
        <v>27</v>
      </c>
      <c r="F99" s="27"/>
      <c r="G99" s="65">
        <v>1994</v>
      </c>
      <c r="H99" s="28">
        <f t="shared" si="3"/>
        <v>0</v>
      </c>
    </row>
    <row r="100" spans="1:8" s="1" customFormat="1" ht="24" customHeight="1" x14ac:dyDescent="0.35">
      <c r="A100" s="49">
        <v>8</v>
      </c>
      <c r="B100" s="53" t="s">
        <v>22</v>
      </c>
      <c r="C100" s="50"/>
      <c r="D100" s="55" t="s">
        <v>23</v>
      </c>
      <c r="E100" s="56" t="s">
        <v>11</v>
      </c>
      <c r="F100" s="27"/>
      <c r="G100" s="65">
        <v>1972</v>
      </c>
      <c r="H100" s="28">
        <f t="shared" si="3"/>
        <v>0</v>
      </c>
    </row>
    <row r="101" spans="1:8" s="1" customFormat="1" ht="24" customHeight="1" x14ac:dyDescent="0.35">
      <c r="A101" s="53">
        <v>9</v>
      </c>
      <c r="B101" s="53" t="s">
        <v>60</v>
      </c>
      <c r="C101" s="50"/>
      <c r="D101" s="55" t="s">
        <v>61</v>
      </c>
      <c r="E101" s="56" t="s">
        <v>11</v>
      </c>
      <c r="F101" s="27"/>
      <c r="G101" s="65">
        <v>667</v>
      </c>
      <c r="H101" s="28">
        <f t="shared" si="3"/>
        <v>0</v>
      </c>
    </row>
    <row r="102" spans="1:8" s="1" customFormat="1" ht="24" customHeight="1" x14ac:dyDescent="0.35">
      <c r="A102" s="49">
        <v>10</v>
      </c>
      <c r="B102" s="59" t="s">
        <v>52</v>
      </c>
      <c r="C102" s="50"/>
      <c r="D102" s="55" t="s">
        <v>53</v>
      </c>
      <c r="E102" s="56" t="s">
        <v>11</v>
      </c>
      <c r="F102" s="27"/>
      <c r="G102" s="66">
        <v>1544</v>
      </c>
      <c r="H102" s="28">
        <f t="shared" si="3"/>
        <v>0</v>
      </c>
    </row>
    <row r="103" spans="1:8" s="1" customFormat="1" ht="24" customHeight="1" x14ac:dyDescent="0.35">
      <c r="A103" s="53">
        <v>11</v>
      </c>
      <c r="B103" s="59" t="s">
        <v>37</v>
      </c>
      <c r="C103" s="50"/>
      <c r="D103" s="55" t="s">
        <v>34</v>
      </c>
      <c r="E103" s="56" t="s">
        <v>11</v>
      </c>
      <c r="F103" s="27"/>
      <c r="G103" s="66">
        <f>294+1058/9</f>
        <v>411.55555555555554</v>
      </c>
      <c r="H103" s="28">
        <f t="shared" si="3"/>
        <v>0</v>
      </c>
    </row>
    <row r="104" spans="1:8" s="1" customFormat="1" ht="24" customHeight="1" x14ac:dyDescent="0.35">
      <c r="A104" s="49">
        <v>12</v>
      </c>
      <c r="B104" s="59" t="s">
        <v>36</v>
      </c>
      <c r="C104" s="50"/>
      <c r="D104" s="55" t="s">
        <v>35</v>
      </c>
      <c r="E104" s="56" t="s">
        <v>12</v>
      </c>
      <c r="F104" s="27"/>
      <c r="G104" s="65">
        <f>109+(1058/9)*(3/12)*(110/2000)</f>
        <v>110.61638888888889</v>
      </c>
      <c r="H104" s="28">
        <f t="shared" si="3"/>
        <v>0</v>
      </c>
    </row>
    <row r="105" spans="1:8" s="1" customFormat="1" ht="24" customHeight="1" x14ac:dyDescent="0.35">
      <c r="A105" s="53">
        <v>13</v>
      </c>
      <c r="B105" s="59" t="s">
        <v>78</v>
      </c>
      <c r="C105" s="50"/>
      <c r="D105" s="55" t="s">
        <v>79</v>
      </c>
      <c r="E105" s="56" t="s">
        <v>12</v>
      </c>
      <c r="F105" s="27"/>
      <c r="G105" s="65">
        <v>88</v>
      </c>
      <c r="H105" s="28">
        <f t="shared" si="3"/>
        <v>0</v>
      </c>
    </row>
    <row r="106" spans="1:8" s="1" customFormat="1" ht="24" customHeight="1" x14ac:dyDescent="0.35">
      <c r="A106" s="49">
        <v>14</v>
      </c>
      <c r="B106" s="59" t="s">
        <v>82</v>
      </c>
      <c r="C106" s="50"/>
      <c r="D106" s="55" t="s">
        <v>56</v>
      </c>
      <c r="E106" s="56" t="s">
        <v>7</v>
      </c>
      <c r="F106" s="27"/>
      <c r="G106" s="65">
        <v>4</v>
      </c>
      <c r="H106" s="28">
        <f t="shared" si="3"/>
        <v>0</v>
      </c>
    </row>
    <row r="107" spans="1:8" s="1" customFormat="1" ht="24" customHeight="1" x14ac:dyDescent="0.35">
      <c r="A107" s="53">
        <v>15</v>
      </c>
      <c r="B107" s="59" t="s">
        <v>83</v>
      </c>
      <c r="C107" s="50"/>
      <c r="D107" s="55" t="s">
        <v>57</v>
      </c>
      <c r="E107" s="56" t="s">
        <v>7</v>
      </c>
      <c r="F107" s="27"/>
      <c r="G107" s="65">
        <v>2</v>
      </c>
      <c r="H107" s="28">
        <f>G107*F107</f>
        <v>0</v>
      </c>
    </row>
    <row r="108" spans="1:8" s="1" customFormat="1" ht="24" customHeight="1" x14ac:dyDescent="0.35">
      <c r="A108" s="49">
        <v>16</v>
      </c>
      <c r="B108" s="59" t="s">
        <v>90</v>
      </c>
      <c r="C108" s="50"/>
      <c r="D108" s="55" t="s">
        <v>91</v>
      </c>
      <c r="E108" s="56" t="s">
        <v>7</v>
      </c>
      <c r="F108" s="27"/>
      <c r="G108" s="65">
        <v>3</v>
      </c>
      <c r="H108" s="28">
        <f>G108*F108</f>
        <v>0</v>
      </c>
    </row>
    <row r="109" spans="1:8" s="1" customFormat="1" ht="24" customHeight="1" x14ac:dyDescent="0.35">
      <c r="A109" s="53">
        <v>17</v>
      </c>
      <c r="B109" s="59" t="s">
        <v>18</v>
      </c>
      <c r="C109" s="50"/>
      <c r="D109" s="55" t="s">
        <v>19</v>
      </c>
      <c r="E109" s="56" t="s">
        <v>7</v>
      </c>
      <c r="F109" s="27"/>
      <c r="G109" s="65">
        <v>4</v>
      </c>
      <c r="H109" s="28">
        <f t="shared" si="3"/>
        <v>0</v>
      </c>
    </row>
    <row r="110" spans="1:8" s="1" customFormat="1" ht="24" customHeight="1" x14ac:dyDescent="0.35">
      <c r="A110" s="49">
        <v>18</v>
      </c>
      <c r="B110" s="59" t="s">
        <v>49</v>
      </c>
      <c r="C110" s="50"/>
      <c r="D110" s="55" t="s">
        <v>48</v>
      </c>
      <c r="E110" s="56" t="s">
        <v>6</v>
      </c>
      <c r="F110" s="27"/>
      <c r="G110" s="65">
        <v>141</v>
      </c>
      <c r="H110" s="28">
        <f t="shared" si="3"/>
        <v>0</v>
      </c>
    </row>
    <row r="111" spans="1:8" s="1" customFormat="1" ht="24" customHeight="1" x14ac:dyDescent="0.35">
      <c r="A111" s="53">
        <v>19</v>
      </c>
      <c r="B111" s="59" t="s">
        <v>50</v>
      </c>
      <c r="C111" s="50"/>
      <c r="D111" s="55" t="s">
        <v>51</v>
      </c>
      <c r="E111" s="56" t="s">
        <v>6</v>
      </c>
      <c r="F111" s="27"/>
      <c r="G111" s="65">
        <v>10</v>
      </c>
      <c r="H111" s="28">
        <f t="shared" si="3"/>
        <v>0</v>
      </c>
    </row>
    <row r="112" spans="1:8" s="1" customFormat="1" ht="24" customHeight="1" x14ac:dyDescent="0.35">
      <c r="A112" s="49">
        <v>20</v>
      </c>
      <c r="B112" s="59" t="s">
        <v>15</v>
      </c>
      <c r="C112" s="50"/>
      <c r="D112" s="55" t="s">
        <v>16</v>
      </c>
      <c r="E112" s="56" t="s">
        <v>6</v>
      </c>
      <c r="F112" s="27"/>
      <c r="G112" s="65">
        <v>403</v>
      </c>
      <c r="H112" s="28">
        <f t="shared" si="3"/>
        <v>0</v>
      </c>
    </row>
    <row r="113" spans="1:8" s="1" customFormat="1" ht="24" customHeight="1" x14ac:dyDescent="0.35">
      <c r="A113" s="53">
        <v>21</v>
      </c>
      <c r="B113" s="59" t="s">
        <v>45</v>
      </c>
      <c r="C113" s="50"/>
      <c r="D113" s="55" t="s">
        <v>46</v>
      </c>
      <c r="E113" s="56" t="s">
        <v>6</v>
      </c>
      <c r="F113" s="27"/>
      <c r="G113" s="65">
        <f>289.56+7.56</f>
        <v>297.12</v>
      </c>
      <c r="H113" s="28">
        <f t="shared" si="3"/>
        <v>0</v>
      </c>
    </row>
    <row r="114" spans="1:8" s="1" customFormat="1" ht="24" customHeight="1" x14ac:dyDescent="0.35">
      <c r="A114" s="49">
        <v>22</v>
      </c>
      <c r="B114" s="59" t="s">
        <v>62</v>
      </c>
      <c r="C114" s="50"/>
      <c r="D114" s="55" t="s">
        <v>63</v>
      </c>
      <c r="E114" s="56" t="s">
        <v>6</v>
      </c>
      <c r="F114" s="27"/>
      <c r="G114" s="65">
        <f>150.79+8.51</f>
        <v>159.29999999999998</v>
      </c>
      <c r="H114" s="28">
        <f t="shared" si="3"/>
        <v>0</v>
      </c>
    </row>
    <row r="115" spans="1:8" s="1" customFormat="1" ht="24" customHeight="1" x14ac:dyDescent="0.35">
      <c r="A115" s="53">
        <v>23</v>
      </c>
      <c r="B115" s="59" t="s">
        <v>40</v>
      </c>
      <c r="C115" s="50"/>
      <c r="D115" s="55" t="s">
        <v>80</v>
      </c>
      <c r="E115" s="56" t="s">
        <v>6</v>
      </c>
      <c r="F115" s="27"/>
      <c r="G115" s="65">
        <v>864.33</v>
      </c>
      <c r="H115" s="28">
        <f t="shared" si="3"/>
        <v>0</v>
      </c>
    </row>
    <row r="116" spans="1:8" s="1" customFormat="1" ht="24" customHeight="1" x14ac:dyDescent="0.35">
      <c r="A116" s="49">
        <v>24</v>
      </c>
      <c r="B116" s="59" t="s">
        <v>55</v>
      </c>
      <c r="C116" s="50"/>
      <c r="D116" s="55" t="s">
        <v>92</v>
      </c>
      <c r="E116" s="56" t="s">
        <v>11</v>
      </c>
      <c r="F116" s="27"/>
      <c r="G116" s="65">
        <v>130</v>
      </c>
      <c r="H116" s="28">
        <f t="shared" si="3"/>
        <v>0</v>
      </c>
    </row>
    <row r="117" spans="1:8" s="1" customFormat="1" ht="24" customHeight="1" x14ac:dyDescent="0.35">
      <c r="A117" s="53">
        <v>25</v>
      </c>
      <c r="B117" s="59" t="s">
        <v>17</v>
      </c>
      <c r="C117" s="50"/>
      <c r="D117" s="55" t="s">
        <v>41</v>
      </c>
      <c r="E117" s="56" t="s">
        <v>11</v>
      </c>
      <c r="F117" s="27"/>
      <c r="G117" s="65">
        <v>160</v>
      </c>
      <c r="H117" s="28">
        <f t="shared" si="3"/>
        <v>0</v>
      </c>
    </row>
    <row r="118" spans="1:8" s="1" customFormat="1" ht="24" customHeight="1" x14ac:dyDescent="0.35">
      <c r="A118" s="49">
        <v>26</v>
      </c>
      <c r="B118" s="59" t="s">
        <v>14</v>
      </c>
      <c r="C118" s="50"/>
      <c r="D118" s="55" t="s">
        <v>13</v>
      </c>
      <c r="E118" s="56" t="s">
        <v>11</v>
      </c>
      <c r="F118" s="27"/>
      <c r="G118" s="65">
        <f>1714.41/9</f>
        <v>190.49</v>
      </c>
      <c r="H118" s="28">
        <f t="shared" si="3"/>
        <v>0</v>
      </c>
    </row>
    <row r="119" spans="1:8" s="1" customFormat="1" ht="24" customHeight="1" x14ac:dyDescent="0.35">
      <c r="A119" s="53">
        <v>27</v>
      </c>
      <c r="B119" s="59" t="s">
        <v>66</v>
      </c>
      <c r="C119" s="50"/>
      <c r="D119" s="55" t="s">
        <v>93</v>
      </c>
      <c r="E119" s="56" t="s">
        <v>69</v>
      </c>
      <c r="F119" s="27"/>
      <c r="G119" s="65">
        <v>4</v>
      </c>
      <c r="H119" s="28">
        <f>G119*F119</f>
        <v>0</v>
      </c>
    </row>
    <row r="120" spans="1:8" s="1" customFormat="1" ht="24" customHeight="1" x14ac:dyDescent="0.35">
      <c r="A120" s="49">
        <v>28</v>
      </c>
      <c r="B120" s="59" t="s">
        <v>72</v>
      </c>
      <c r="C120" s="50"/>
      <c r="D120" s="55" t="s">
        <v>73</v>
      </c>
      <c r="E120" s="56" t="s">
        <v>69</v>
      </c>
      <c r="F120" s="27"/>
      <c r="G120" s="65">
        <v>3</v>
      </c>
      <c r="H120" s="28">
        <f t="shared" si="3"/>
        <v>0</v>
      </c>
    </row>
    <row r="121" spans="1:8" s="1" customFormat="1" ht="24" customHeight="1" x14ac:dyDescent="0.35">
      <c r="A121" s="53">
        <v>29</v>
      </c>
      <c r="B121" s="59" t="s">
        <v>29</v>
      </c>
      <c r="C121" s="50"/>
      <c r="D121" s="55" t="s">
        <v>38</v>
      </c>
      <c r="E121" s="56" t="s">
        <v>7</v>
      </c>
      <c r="F121" s="27"/>
      <c r="G121" s="65">
        <v>12</v>
      </c>
      <c r="H121" s="28">
        <f t="shared" si="3"/>
        <v>0</v>
      </c>
    </row>
    <row r="122" spans="1:8" s="1" customFormat="1" ht="24" customHeight="1" x14ac:dyDescent="0.35">
      <c r="A122" s="49">
        <v>30</v>
      </c>
      <c r="B122" s="59" t="s">
        <v>39</v>
      </c>
      <c r="C122" s="50"/>
      <c r="D122" s="55" t="s">
        <v>94</v>
      </c>
      <c r="E122" s="56" t="s">
        <v>6</v>
      </c>
      <c r="F122" s="27"/>
      <c r="G122" s="65">
        <v>266</v>
      </c>
      <c r="H122" s="28">
        <f>G122*F122</f>
        <v>0</v>
      </c>
    </row>
    <row r="123" spans="1:8" s="1" customFormat="1" ht="24" customHeight="1" x14ac:dyDescent="0.35">
      <c r="A123" s="53">
        <v>31</v>
      </c>
      <c r="B123" s="59" t="s">
        <v>76</v>
      </c>
      <c r="C123" s="50"/>
      <c r="D123" s="55" t="s">
        <v>74</v>
      </c>
      <c r="E123" s="56" t="s">
        <v>6</v>
      </c>
      <c r="F123" s="27"/>
      <c r="G123" s="65">
        <v>234</v>
      </c>
      <c r="H123" s="28">
        <f t="shared" si="3"/>
        <v>0</v>
      </c>
    </row>
    <row r="124" spans="1:8" s="1" customFormat="1" ht="24" customHeight="1" x14ac:dyDescent="0.35">
      <c r="A124" s="49">
        <v>32</v>
      </c>
      <c r="B124" s="59" t="s">
        <v>77</v>
      </c>
      <c r="C124" s="50"/>
      <c r="D124" s="55" t="s">
        <v>75</v>
      </c>
      <c r="E124" s="56" t="s">
        <v>6</v>
      </c>
      <c r="F124" s="27"/>
      <c r="G124" s="65">
        <v>39</v>
      </c>
      <c r="H124" s="28">
        <f t="shared" si="3"/>
        <v>0</v>
      </c>
    </row>
    <row r="125" spans="1:8" s="1" customFormat="1" ht="24" customHeight="1" thickBot="1" x14ac:dyDescent="0.4">
      <c r="A125" s="53">
        <v>33</v>
      </c>
      <c r="B125" s="53" t="s">
        <v>121</v>
      </c>
      <c r="C125" s="60"/>
      <c r="D125" s="61" t="s">
        <v>122</v>
      </c>
      <c r="E125" s="62" t="s">
        <v>3</v>
      </c>
      <c r="F125" s="31"/>
      <c r="G125" s="67">
        <v>1</v>
      </c>
      <c r="H125" s="32">
        <f t="shared" si="3"/>
        <v>0</v>
      </c>
    </row>
    <row r="126" spans="1:8" s="1" customFormat="1" ht="15" thickBot="1" x14ac:dyDescent="0.4">
      <c r="A126" s="68" t="s">
        <v>42</v>
      </c>
      <c r="B126" s="69"/>
      <c r="C126" s="69"/>
      <c r="D126" s="69"/>
      <c r="E126" s="69"/>
      <c r="F126" s="69"/>
      <c r="G126" s="70"/>
      <c r="H126" s="71">
        <f>SUM(H93:H125)</f>
        <v>0</v>
      </c>
    </row>
    <row r="127" spans="1:8" s="1" customFormat="1" ht="24" customHeight="1" x14ac:dyDescent="0.35">
      <c r="A127" s="49">
        <v>34</v>
      </c>
      <c r="B127" s="59" t="s">
        <v>106</v>
      </c>
      <c r="C127" s="50"/>
      <c r="D127" s="55" t="s">
        <v>102</v>
      </c>
      <c r="E127" s="56" t="s">
        <v>119</v>
      </c>
      <c r="F127" s="81">
        <v>30000</v>
      </c>
      <c r="G127" s="82">
        <v>1</v>
      </c>
      <c r="H127" s="105">
        <f>F127*G127</f>
        <v>30000</v>
      </c>
    </row>
    <row r="128" spans="1:8" s="1" customFormat="1" ht="24" customHeight="1" x14ac:dyDescent="0.35">
      <c r="A128" s="106">
        <v>35</v>
      </c>
      <c r="B128" s="59" t="s">
        <v>106</v>
      </c>
      <c r="C128" s="50"/>
      <c r="D128" s="55" t="s">
        <v>120</v>
      </c>
      <c r="E128" s="80" t="s">
        <v>119</v>
      </c>
      <c r="F128" s="81">
        <v>22000</v>
      </c>
      <c r="G128" s="82">
        <v>1</v>
      </c>
      <c r="H128" s="83">
        <v>22000</v>
      </c>
    </row>
    <row r="129" spans="1:8" s="1" customFormat="1" ht="24" customHeight="1" thickBot="1" x14ac:dyDescent="0.4">
      <c r="A129" s="53">
        <v>36</v>
      </c>
      <c r="B129" s="53" t="s">
        <v>106</v>
      </c>
      <c r="C129" s="60"/>
      <c r="D129" s="61" t="s">
        <v>103</v>
      </c>
      <c r="E129" s="62" t="s">
        <v>119</v>
      </c>
      <c r="F129" s="109">
        <v>15000</v>
      </c>
      <c r="G129" s="110">
        <v>1</v>
      </c>
      <c r="H129" s="83">
        <f>F129*G129</f>
        <v>15000</v>
      </c>
    </row>
    <row r="130" spans="1:8" s="1" customFormat="1" ht="17.25" customHeight="1" thickBot="1" x14ac:dyDescent="0.4">
      <c r="A130" s="111"/>
      <c r="B130" s="112"/>
      <c r="C130" s="113"/>
      <c r="D130" s="114" t="s">
        <v>184</v>
      </c>
      <c r="E130" s="114"/>
      <c r="F130" s="114"/>
      <c r="G130" s="115"/>
      <c r="H130" s="71">
        <f>SUM(H127:H129)</f>
        <v>67000</v>
      </c>
    </row>
    <row r="131" spans="1:8" s="1" customFormat="1" ht="15" customHeight="1" thickBot="1" x14ac:dyDescent="0.4">
      <c r="A131" s="97" t="s">
        <v>117</v>
      </c>
      <c r="B131" s="98"/>
      <c r="C131" s="98"/>
      <c r="D131" s="98"/>
      <c r="E131" s="98"/>
      <c r="F131" s="98"/>
      <c r="G131" s="99"/>
      <c r="H131" s="100">
        <f>SUM(H126+H130)</f>
        <v>67000</v>
      </c>
    </row>
    <row r="132" spans="1:8" s="1" customFormat="1" ht="31.15" customHeight="1" x14ac:dyDescent="0.35">
      <c r="A132" s="122" t="s">
        <v>114</v>
      </c>
      <c r="B132" s="123"/>
      <c r="C132" s="123"/>
      <c r="D132" s="123"/>
      <c r="E132" s="123"/>
      <c r="F132" s="123"/>
      <c r="G132" s="123"/>
      <c r="H132" s="124"/>
    </row>
    <row r="133" spans="1:8" s="1" customFormat="1" ht="15" customHeight="1" thickBot="1" x14ac:dyDescent="0.4">
      <c r="A133" s="125"/>
      <c r="B133" s="126"/>
      <c r="C133" s="126"/>
      <c r="D133" s="127"/>
      <c r="E133" s="126"/>
      <c r="F133" s="126"/>
      <c r="G133" s="126"/>
      <c r="H133" s="128"/>
    </row>
    <row r="134" spans="1:8" s="1" customFormat="1" ht="40.15" customHeight="1" thickBot="1" x14ac:dyDescent="0.4">
      <c r="A134" s="39" t="s">
        <v>101</v>
      </c>
      <c r="B134" s="39"/>
      <c r="C134" s="40"/>
      <c r="D134" s="41" t="s">
        <v>108</v>
      </c>
      <c r="E134" s="42" t="s">
        <v>109</v>
      </c>
      <c r="F134" s="43" t="s">
        <v>1</v>
      </c>
      <c r="G134" s="42" t="s">
        <v>44</v>
      </c>
      <c r="H134" s="44" t="s">
        <v>110</v>
      </c>
    </row>
    <row r="135" spans="1:8" s="1" customFormat="1" ht="15" thickBot="1" x14ac:dyDescent="0.4">
      <c r="A135" s="129"/>
      <c r="B135" s="130"/>
      <c r="C135" s="130"/>
      <c r="D135" s="130"/>
      <c r="E135" s="131"/>
      <c r="F135" s="130"/>
      <c r="G135" s="130"/>
      <c r="H135" s="132"/>
    </row>
    <row r="136" spans="1:8" s="1" customFormat="1" ht="62" x14ac:dyDescent="0.35">
      <c r="A136" s="133">
        <v>1</v>
      </c>
      <c r="B136" s="134"/>
      <c r="C136" s="134"/>
      <c r="D136" s="135" t="s">
        <v>123</v>
      </c>
      <c r="E136" s="136" t="s">
        <v>124</v>
      </c>
      <c r="F136" s="20"/>
      <c r="G136" s="167">
        <v>1</v>
      </c>
      <c r="H136" s="19">
        <f>F136*G136</f>
        <v>0</v>
      </c>
    </row>
    <row r="137" spans="1:8" s="1" customFormat="1" ht="28" x14ac:dyDescent="0.35">
      <c r="A137" s="137">
        <v>2</v>
      </c>
      <c r="B137" s="138"/>
      <c r="C137" s="139"/>
      <c r="D137" s="140" t="s">
        <v>125</v>
      </c>
      <c r="E137" s="136" t="s">
        <v>170</v>
      </c>
      <c r="F137" s="23"/>
      <c r="G137" s="168">
        <v>566</v>
      </c>
      <c r="H137" s="21">
        <f>F137*G137</f>
        <v>0</v>
      </c>
    </row>
    <row r="138" spans="1:8" s="1" customFormat="1" ht="28" x14ac:dyDescent="0.35">
      <c r="A138" s="137">
        <v>3</v>
      </c>
      <c r="B138" s="138"/>
      <c r="C138" s="139"/>
      <c r="D138" s="140" t="s">
        <v>111</v>
      </c>
      <c r="E138" s="136" t="s">
        <v>170</v>
      </c>
      <c r="F138" s="23"/>
      <c r="G138" s="168">
        <v>566</v>
      </c>
      <c r="H138" s="21">
        <f t="shared" ref="H138:H171" si="4">F138*G138</f>
        <v>0</v>
      </c>
    </row>
    <row r="139" spans="1:8" s="1" customFormat="1" ht="28" x14ac:dyDescent="0.35">
      <c r="A139" s="137">
        <v>4</v>
      </c>
      <c r="B139" s="138"/>
      <c r="C139" s="139"/>
      <c r="D139" s="140" t="s">
        <v>126</v>
      </c>
      <c r="E139" s="136" t="s">
        <v>170</v>
      </c>
      <c r="F139" s="23"/>
      <c r="G139" s="168">
        <v>130</v>
      </c>
      <c r="H139" s="21">
        <f t="shared" si="4"/>
        <v>0</v>
      </c>
    </row>
    <row r="140" spans="1:8" s="1" customFormat="1" ht="28" x14ac:dyDescent="0.35">
      <c r="A140" s="137">
        <v>5</v>
      </c>
      <c r="B140" s="138"/>
      <c r="C140" s="139"/>
      <c r="D140" s="140" t="s">
        <v>127</v>
      </c>
      <c r="E140" s="136" t="s">
        <v>170</v>
      </c>
      <c r="F140" s="23"/>
      <c r="G140" s="168">
        <v>130</v>
      </c>
      <c r="H140" s="21">
        <f t="shared" si="4"/>
        <v>0</v>
      </c>
    </row>
    <row r="141" spans="1:8" s="1" customFormat="1" ht="28" x14ac:dyDescent="0.35">
      <c r="A141" s="137">
        <v>6</v>
      </c>
      <c r="B141" s="138"/>
      <c r="C141" s="139"/>
      <c r="D141" s="140" t="s">
        <v>128</v>
      </c>
      <c r="E141" s="136" t="s">
        <v>170</v>
      </c>
      <c r="F141" s="23"/>
      <c r="G141" s="168">
        <v>18</v>
      </c>
      <c r="H141" s="21">
        <f t="shared" si="4"/>
        <v>0</v>
      </c>
    </row>
    <row r="142" spans="1:8" s="1" customFormat="1" ht="28" x14ac:dyDescent="0.35">
      <c r="A142" s="137">
        <v>7</v>
      </c>
      <c r="B142" s="138"/>
      <c r="C142" s="139"/>
      <c r="D142" s="140" t="s">
        <v>129</v>
      </c>
      <c r="E142" s="136" t="s">
        <v>170</v>
      </c>
      <c r="F142" s="23"/>
      <c r="G142" s="168">
        <v>18</v>
      </c>
      <c r="H142" s="21">
        <f t="shared" si="4"/>
        <v>0</v>
      </c>
    </row>
    <row r="143" spans="1:8" s="1" customFormat="1" ht="28" x14ac:dyDescent="0.35">
      <c r="A143" s="137">
        <v>8</v>
      </c>
      <c r="B143" s="138"/>
      <c r="C143" s="139"/>
      <c r="D143" s="140" t="s">
        <v>130</v>
      </c>
      <c r="E143" s="136" t="s">
        <v>170</v>
      </c>
      <c r="F143" s="23"/>
      <c r="G143" s="168">
        <v>35</v>
      </c>
      <c r="H143" s="21">
        <f t="shared" si="4"/>
        <v>0</v>
      </c>
    </row>
    <row r="144" spans="1:8" s="1" customFormat="1" ht="28" x14ac:dyDescent="0.35">
      <c r="A144" s="137">
        <v>9</v>
      </c>
      <c r="B144" s="138"/>
      <c r="C144" s="139"/>
      <c r="D144" s="140" t="s">
        <v>131</v>
      </c>
      <c r="E144" s="136" t="s">
        <v>170</v>
      </c>
      <c r="F144" s="23"/>
      <c r="G144" s="168">
        <v>35</v>
      </c>
      <c r="H144" s="21">
        <f t="shared" si="4"/>
        <v>0</v>
      </c>
    </row>
    <row r="145" spans="1:8" s="1" customFormat="1" ht="28" x14ac:dyDescent="0.35">
      <c r="A145" s="137">
        <v>10</v>
      </c>
      <c r="B145" s="138"/>
      <c r="C145" s="139"/>
      <c r="D145" s="140" t="s">
        <v>132</v>
      </c>
      <c r="E145" s="136" t="s">
        <v>171</v>
      </c>
      <c r="F145" s="23"/>
      <c r="G145" s="168">
        <v>3</v>
      </c>
      <c r="H145" s="21">
        <f t="shared" si="4"/>
        <v>0</v>
      </c>
    </row>
    <row r="146" spans="1:8" s="1" customFormat="1" ht="28" x14ac:dyDescent="0.35">
      <c r="A146" s="137">
        <v>11</v>
      </c>
      <c r="B146" s="138"/>
      <c r="C146" s="139"/>
      <c r="D146" s="140" t="s">
        <v>112</v>
      </c>
      <c r="E146" s="136" t="s">
        <v>171</v>
      </c>
      <c r="F146" s="23"/>
      <c r="G146" s="168">
        <v>3</v>
      </c>
      <c r="H146" s="21">
        <f t="shared" si="4"/>
        <v>0</v>
      </c>
    </row>
    <row r="147" spans="1:8" s="1" customFormat="1" ht="56" x14ac:dyDescent="0.35">
      <c r="A147" s="137">
        <v>12</v>
      </c>
      <c r="B147" s="138"/>
      <c r="C147" s="139"/>
      <c r="D147" s="140" t="s">
        <v>133</v>
      </c>
      <c r="E147" s="136" t="s">
        <v>172</v>
      </c>
      <c r="F147" s="23"/>
      <c r="G147" s="168">
        <v>1</v>
      </c>
      <c r="H147" s="21">
        <f t="shared" si="4"/>
        <v>0</v>
      </c>
    </row>
    <row r="148" spans="1:8" s="1" customFormat="1" ht="70" x14ac:dyDescent="0.35">
      <c r="A148" s="137">
        <v>13</v>
      </c>
      <c r="B148" s="138"/>
      <c r="C148" s="139"/>
      <c r="D148" s="140" t="s">
        <v>134</v>
      </c>
      <c r="E148" s="136" t="s">
        <v>172</v>
      </c>
      <c r="F148" s="23"/>
      <c r="G148" s="168">
        <v>1</v>
      </c>
      <c r="H148" s="21">
        <f t="shared" si="4"/>
        <v>0</v>
      </c>
    </row>
    <row r="149" spans="1:8" s="1" customFormat="1" ht="42" x14ac:dyDescent="0.35">
      <c r="A149" s="137">
        <v>14</v>
      </c>
      <c r="B149" s="138"/>
      <c r="C149" s="139"/>
      <c r="D149" s="140" t="s">
        <v>135</v>
      </c>
      <c r="E149" s="136" t="s">
        <v>172</v>
      </c>
      <c r="F149" s="23"/>
      <c r="G149" s="168">
        <v>1</v>
      </c>
      <c r="H149" s="21">
        <f t="shared" si="4"/>
        <v>0</v>
      </c>
    </row>
    <row r="150" spans="1:8" s="1" customFormat="1" ht="56" x14ac:dyDescent="0.35">
      <c r="A150" s="137">
        <v>15</v>
      </c>
      <c r="B150" s="138"/>
      <c r="C150" s="139"/>
      <c r="D150" s="140" t="s">
        <v>136</v>
      </c>
      <c r="E150" s="136" t="s">
        <v>172</v>
      </c>
      <c r="F150" s="23"/>
      <c r="G150" s="168">
        <v>1</v>
      </c>
      <c r="H150" s="21">
        <f t="shared" si="4"/>
        <v>0</v>
      </c>
    </row>
    <row r="151" spans="1:8" s="1" customFormat="1" ht="56" x14ac:dyDescent="0.35">
      <c r="A151" s="137">
        <v>16</v>
      </c>
      <c r="B151" s="138"/>
      <c r="C151" s="139"/>
      <c r="D151" s="140" t="s">
        <v>137</v>
      </c>
      <c r="E151" s="136" t="s">
        <v>172</v>
      </c>
      <c r="F151" s="23"/>
      <c r="G151" s="168">
        <v>1</v>
      </c>
      <c r="H151" s="21">
        <f t="shared" si="4"/>
        <v>0</v>
      </c>
    </row>
    <row r="152" spans="1:8" s="1" customFormat="1" ht="45" x14ac:dyDescent="0.35">
      <c r="A152" s="137">
        <v>17</v>
      </c>
      <c r="B152" s="138"/>
      <c r="C152" s="139"/>
      <c r="D152" s="140" t="s">
        <v>138</v>
      </c>
      <c r="E152" s="136" t="s">
        <v>172</v>
      </c>
      <c r="F152" s="23"/>
      <c r="G152" s="168">
        <v>2</v>
      </c>
      <c r="H152" s="21">
        <f t="shared" si="4"/>
        <v>0</v>
      </c>
    </row>
    <row r="153" spans="1:8" s="1" customFormat="1" ht="28" x14ac:dyDescent="0.35">
      <c r="A153" s="137">
        <v>18</v>
      </c>
      <c r="B153" s="138"/>
      <c r="C153" s="139"/>
      <c r="D153" s="140" t="s">
        <v>139</v>
      </c>
      <c r="E153" s="136" t="s">
        <v>172</v>
      </c>
      <c r="F153" s="23"/>
      <c r="G153" s="168">
        <v>2</v>
      </c>
      <c r="H153" s="21">
        <f t="shared" si="4"/>
        <v>0</v>
      </c>
    </row>
    <row r="154" spans="1:8" s="1" customFormat="1" ht="31" x14ac:dyDescent="0.35">
      <c r="A154" s="137">
        <v>19</v>
      </c>
      <c r="B154" s="138"/>
      <c r="C154" s="139"/>
      <c r="D154" s="140" t="s">
        <v>140</v>
      </c>
      <c r="E154" s="136" t="s">
        <v>173</v>
      </c>
      <c r="F154" s="23"/>
      <c r="G154" s="168">
        <v>5</v>
      </c>
      <c r="H154" s="21">
        <f t="shared" si="4"/>
        <v>0</v>
      </c>
    </row>
    <row r="155" spans="1:8" s="1" customFormat="1" ht="31" x14ac:dyDescent="0.35">
      <c r="A155" s="137">
        <v>20</v>
      </c>
      <c r="B155" s="138"/>
      <c r="C155" s="139"/>
      <c r="D155" s="140" t="s">
        <v>141</v>
      </c>
      <c r="E155" s="136" t="s">
        <v>173</v>
      </c>
      <c r="F155" s="23"/>
      <c r="G155" s="168">
        <v>2</v>
      </c>
      <c r="H155" s="21">
        <f t="shared" si="4"/>
        <v>0</v>
      </c>
    </row>
    <row r="156" spans="1:8" s="1" customFormat="1" ht="31" x14ac:dyDescent="0.35">
      <c r="A156" s="137">
        <v>21</v>
      </c>
      <c r="B156" s="138"/>
      <c r="C156" s="139"/>
      <c r="D156" s="140" t="s">
        <v>142</v>
      </c>
      <c r="E156" s="136" t="s">
        <v>174</v>
      </c>
      <c r="F156" s="23"/>
      <c r="G156" s="168">
        <v>10</v>
      </c>
      <c r="H156" s="21">
        <f t="shared" si="4"/>
        <v>0</v>
      </c>
    </row>
    <row r="157" spans="1:8" s="1" customFormat="1" ht="31" x14ac:dyDescent="0.35">
      <c r="A157" s="137">
        <v>22</v>
      </c>
      <c r="B157" s="138"/>
      <c r="C157" s="139"/>
      <c r="D157" s="140" t="s">
        <v>143</v>
      </c>
      <c r="E157" s="136" t="s">
        <v>174</v>
      </c>
      <c r="F157" s="23"/>
      <c r="G157" s="168">
        <v>3</v>
      </c>
      <c r="H157" s="21">
        <f t="shared" si="4"/>
        <v>0</v>
      </c>
    </row>
    <row r="158" spans="1:8" s="1" customFormat="1" ht="28" x14ac:dyDescent="0.35">
      <c r="A158" s="137">
        <v>23</v>
      </c>
      <c r="B158" s="138"/>
      <c r="C158" s="139"/>
      <c r="D158" s="140" t="s">
        <v>144</v>
      </c>
      <c r="E158" s="136" t="s">
        <v>171</v>
      </c>
      <c r="F158" s="23"/>
      <c r="G158" s="168">
        <v>4</v>
      </c>
      <c r="H158" s="21">
        <f t="shared" si="4"/>
        <v>0</v>
      </c>
    </row>
    <row r="159" spans="1:8" s="1" customFormat="1" ht="31" x14ac:dyDescent="0.35">
      <c r="A159" s="137">
        <v>24</v>
      </c>
      <c r="B159" s="138"/>
      <c r="C159" s="139"/>
      <c r="D159" s="140" t="s">
        <v>145</v>
      </c>
      <c r="E159" s="136" t="s">
        <v>175</v>
      </c>
      <c r="F159" s="23"/>
      <c r="G159" s="168">
        <v>1</v>
      </c>
      <c r="H159" s="21">
        <f t="shared" si="4"/>
        <v>0</v>
      </c>
    </row>
    <row r="160" spans="1:8" s="1" customFormat="1" ht="28" x14ac:dyDescent="0.35">
      <c r="A160" s="137">
        <v>25</v>
      </c>
      <c r="B160" s="138"/>
      <c r="C160" s="139"/>
      <c r="D160" s="140" t="s">
        <v>146</v>
      </c>
      <c r="E160" s="136" t="s">
        <v>170</v>
      </c>
      <c r="F160" s="23"/>
      <c r="G160" s="163">
        <v>727</v>
      </c>
      <c r="H160" s="21">
        <f t="shared" si="4"/>
        <v>0</v>
      </c>
    </row>
    <row r="161" spans="1:8" s="1" customFormat="1" ht="31" x14ac:dyDescent="0.35">
      <c r="A161" s="137">
        <v>26</v>
      </c>
      <c r="B161" s="138"/>
      <c r="C161" s="139"/>
      <c r="D161" s="140" t="s">
        <v>147</v>
      </c>
      <c r="E161" s="136" t="s">
        <v>176</v>
      </c>
      <c r="F161" s="23"/>
      <c r="G161" s="163">
        <v>193</v>
      </c>
      <c r="H161" s="21">
        <f t="shared" si="4"/>
        <v>0</v>
      </c>
    </row>
    <row r="162" spans="1:8" s="1" customFormat="1" ht="31" x14ac:dyDescent="0.35">
      <c r="A162" s="137">
        <v>27</v>
      </c>
      <c r="B162" s="138"/>
      <c r="C162" s="139"/>
      <c r="D162" s="140" t="s">
        <v>148</v>
      </c>
      <c r="E162" s="136" t="s">
        <v>177</v>
      </c>
      <c r="F162" s="23"/>
      <c r="G162" s="163">
        <v>1528</v>
      </c>
      <c r="H162" s="21">
        <f t="shared" si="4"/>
        <v>0</v>
      </c>
    </row>
    <row r="163" spans="1:8" s="1" customFormat="1" ht="42" x14ac:dyDescent="0.35">
      <c r="A163" s="137">
        <v>28</v>
      </c>
      <c r="B163" s="138"/>
      <c r="C163" s="139"/>
      <c r="D163" s="140" t="s">
        <v>149</v>
      </c>
      <c r="E163" s="136" t="s">
        <v>178</v>
      </c>
      <c r="F163" s="23"/>
      <c r="G163" s="168">
        <v>36</v>
      </c>
      <c r="H163" s="21">
        <f t="shared" si="4"/>
        <v>0</v>
      </c>
    </row>
    <row r="164" spans="1:8" s="1" customFormat="1" ht="31" x14ac:dyDescent="0.35">
      <c r="A164" s="137">
        <v>29</v>
      </c>
      <c r="B164" s="138"/>
      <c r="C164" s="139"/>
      <c r="D164" s="140" t="s">
        <v>150</v>
      </c>
      <c r="E164" s="136" t="s">
        <v>178</v>
      </c>
      <c r="F164" s="23"/>
      <c r="G164" s="168">
        <v>36</v>
      </c>
      <c r="H164" s="21">
        <f t="shared" si="4"/>
        <v>0</v>
      </c>
    </row>
    <row r="165" spans="1:8" s="1" customFormat="1" ht="28.5" x14ac:dyDescent="0.35">
      <c r="A165" s="137">
        <v>30</v>
      </c>
      <c r="B165" s="138"/>
      <c r="C165" s="139"/>
      <c r="D165" s="141" t="s">
        <v>151</v>
      </c>
      <c r="E165" s="142" t="s">
        <v>179</v>
      </c>
      <c r="F165" s="23"/>
      <c r="G165" s="163">
        <v>102</v>
      </c>
      <c r="H165" s="21">
        <f t="shared" si="4"/>
        <v>0</v>
      </c>
    </row>
    <row r="166" spans="1:8" s="1" customFormat="1" ht="42.5" x14ac:dyDescent="0.35">
      <c r="A166" s="137">
        <v>31</v>
      </c>
      <c r="B166" s="138"/>
      <c r="C166" s="139"/>
      <c r="D166" s="141" t="s">
        <v>152</v>
      </c>
      <c r="E166" s="142" t="s">
        <v>180</v>
      </c>
      <c r="F166" s="23"/>
      <c r="G166" s="163">
        <v>102</v>
      </c>
      <c r="H166" s="21">
        <f t="shared" si="4"/>
        <v>0</v>
      </c>
    </row>
    <row r="167" spans="1:8" s="1" customFormat="1" ht="31" x14ac:dyDescent="0.35">
      <c r="A167" s="137">
        <v>32</v>
      </c>
      <c r="B167" s="138"/>
      <c r="C167" s="139"/>
      <c r="D167" s="141" t="s">
        <v>153</v>
      </c>
      <c r="E167" s="142" t="s">
        <v>181</v>
      </c>
      <c r="F167" s="23"/>
      <c r="G167" s="163">
        <v>491</v>
      </c>
      <c r="H167" s="21">
        <f t="shared" si="4"/>
        <v>0</v>
      </c>
    </row>
    <row r="168" spans="1:8" s="1" customFormat="1" ht="42.5" x14ac:dyDescent="0.35">
      <c r="A168" s="137">
        <v>33</v>
      </c>
      <c r="B168" s="138"/>
      <c r="C168" s="139"/>
      <c r="D168" s="141" t="s">
        <v>154</v>
      </c>
      <c r="E168" s="142" t="s">
        <v>181</v>
      </c>
      <c r="F168" s="23"/>
      <c r="G168" s="163">
        <v>491</v>
      </c>
      <c r="H168" s="21">
        <f t="shared" si="4"/>
        <v>0</v>
      </c>
    </row>
    <row r="169" spans="1:8" s="1" customFormat="1" ht="28" x14ac:dyDescent="0.35">
      <c r="A169" s="137">
        <v>34</v>
      </c>
      <c r="B169" s="138"/>
      <c r="C169" s="139"/>
      <c r="D169" s="140" t="s">
        <v>155</v>
      </c>
      <c r="E169" s="136" t="s">
        <v>182</v>
      </c>
      <c r="F169" s="23"/>
      <c r="G169" s="168">
        <v>1</v>
      </c>
      <c r="H169" s="21">
        <f t="shared" si="4"/>
        <v>0</v>
      </c>
    </row>
    <row r="170" spans="1:8" s="1" customFormat="1" ht="31" x14ac:dyDescent="0.35">
      <c r="A170" s="137">
        <v>35</v>
      </c>
      <c r="B170" s="138"/>
      <c r="C170" s="139"/>
      <c r="D170" s="140" t="s">
        <v>156</v>
      </c>
      <c r="E170" s="142" t="s">
        <v>181</v>
      </c>
      <c r="F170" s="23"/>
      <c r="G170" s="163">
        <v>290</v>
      </c>
      <c r="H170" s="21">
        <f t="shared" si="4"/>
        <v>0</v>
      </c>
    </row>
    <row r="171" spans="1:8" s="1" customFormat="1" ht="29" thickBot="1" x14ac:dyDescent="0.4">
      <c r="A171" s="143">
        <v>36</v>
      </c>
      <c r="B171" s="144"/>
      <c r="C171" s="145"/>
      <c r="D171" s="146" t="s">
        <v>157</v>
      </c>
      <c r="E171" s="147" t="s">
        <v>183</v>
      </c>
      <c r="F171" s="24"/>
      <c r="G171" s="169">
        <v>1</v>
      </c>
      <c r="H171" s="22">
        <f t="shared" si="4"/>
        <v>0</v>
      </c>
    </row>
    <row r="172" spans="1:8" s="1" customFormat="1" ht="23.25" customHeight="1" thickBot="1" x14ac:dyDescent="0.4">
      <c r="A172" s="148">
        <v>37</v>
      </c>
      <c r="B172" s="149"/>
      <c r="C172" s="150"/>
      <c r="D172" s="151" t="s">
        <v>158</v>
      </c>
      <c r="E172" s="152" t="s">
        <v>159</v>
      </c>
      <c r="F172" s="160"/>
      <c r="G172" s="161"/>
      <c r="H172" s="166">
        <f>SUM(H136:H171)</f>
        <v>0</v>
      </c>
    </row>
    <row r="173" spans="1:8" s="1" customFormat="1" ht="31" x14ac:dyDescent="0.35">
      <c r="A173" s="153">
        <v>38</v>
      </c>
      <c r="B173" s="154"/>
      <c r="C173" s="155"/>
      <c r="D173" s="156" t="s">
        <v>160</v>
      </c>
      <c r="E173" s="157" t="s">
        <v>163</v>
      </c>
      <c r="F173" s="159">
        <v>17600</v>
      </c>
      <c r="G173" s="162">
        <v>1</v>
      </c>
      <c r="H173" s="165">
        <f>F173*G173</f>
        <v>17600</v>
      </c>
    </row>
    <row r="174" spans="1:8" s="1" customFormat="1" ht="42" x14ac:dyDescent="0.35">
      <c r="A174" s="137">
        <v>39</v>
      </c>
      <c r="B174" s="138"/>
      <c r="C174" s="139"/>
      <c r="D174" s="140" t="s">
        <v>161</v>
      </c>
      <c r="E174" s="136" t="s">
        <v>163</v>
      </c>
      <c r="F174" s="23"/>
      <c r="G174" s="163">
        <v>1</v>
      </c>
      <c r="H174" s="21">
        <f>F174*G174</f>
        <v>0</v>
      </c>
    </row>
    <row r="175" spans="1:8" s="1" customFormat="1" ht="56.5" thickBot="1" x14ac:dyDescent="0.4">
      <c r="A175" s="143">
        <v>40</v>
      </c>
      <c r="B175" s="144"/>
      <c r="C175" s="145"/>
      <c r="D175" s="146" t="s">
        <v>162</v>
      </c>
      <c r="E175" s="158" t="s">
        <v>164</v>
      </c>
      <c r="F175" s="24"/>
      <c r="G175" s="164">
        <v>1</v>
      </c>
      <c r="H175" s="22">
        <f>F175*G175</f>
        <v>0</v>
      </c>
    </row>
    <row r="176" spans="1:8" s="1" customFormat="1" ht="15" thickBot="1" x14ac:dyDescent="0.4">
      <c r="A176" s="170">
        <v>41</v>
      </c>
      <c r="B176" s="171"/>
      <c r="C176" s="172"/>
      <c r="D176" s="173" t="s">
        <v>165</v>
      </c>
      <c r="E176" s="174" t="s">
        <v>186</v>
      </c>
      <c r="F176" s="175"/>
      <c r="G176" s="176"/>
      <c r="H176" s="177">
        <f>H172+H173+H174+H175</f>
        <v>17600</v>
      </c>
    </row>
    <row r="177" spans="1:8" s="1" customFormat="1" ht="42.5" thickBot="1" x14ac:dyDescent="0.4">
      <c r="A177" s="178"/>
      <c r="B177" s="179"/>
      <c r="C177" s="180"/>
      <c r="D177" s="181" t="s">
        <v>113</v>
      </c>
      <c r="E177" s="182"/>
      <c r="F177" s="183"/>
      <c r="G177" s="184"/>
      <c r="H177" s="185"/>
    </row>
    <row r="178" spans="1:8" s="1" customFormat="1" ht="28.15" customHeight="1" thickBot="1" x14ac:dyDescent="0.4">
      <c r="A178" s="186"/>
      <c r="B178" s="187"/>
      <c r="C178" s="187"/>
      <c r="D178" s="188" t="s">
        <v>118</v>
      </c>
      <c r="E178" s="189"/>
      <c r="F178" s="189"/>
      <c r="G178" s="189"/>
      <c r="H178" s="190">
        <f>H47+H89+H131+H176</f>
        <v>185600</v>
      </c>
    </row>
    <row r="179" spans="1:8" s="1" customFormat="1" x14ac:dyDescent="0.35">
      <c r="A179" s="191" t="s">
        <v>185</v>
      </c>
      <c r="B179" s="192"/>
      <c r="C179" s="192"/>
      <c r="D179" s="192"/>
      <c r="E179" s="193"/>
      <c r="F179" s="194"/>
      <c r="G179" s="192"/>
      <c r="H179" s="194"/>
    </row>
    <row r="180" spans="1:8" s="1" customFormat="1" x14ac:dyDescent="0.35">
      <c r="A180" s="195" t="s">
        <v>166</v>
      </c>
      <c r="B180" s="196"/>
      <c r="C180" s="196"/>
      <c r="D180" s="196"/>
      <c r="E180" s="197"/>
      <c r="F180" s="194"/>
      <c r="G180" s="192"/>
      <c r="H180" s="194"/>
    </row>
    <row r="181" spans="1:8" s="1" customFormat="1" x14ac:dyDescent="0.35">
      <c r="A181" s="195" t="s">
        <v>167</v>
      </c>
      <c r="B181" s="196"/>
      <c r="C181" s="196"/>
      <c r="D181" s="196"/>
      <c r="E181" s="197"/>
      <c r="F181" s="194"/>
      <c r="G181" s="192"/>
      <c r="H181" s="194"/>
    </row>
    <row r="182" spans="1:8" s="1" customFormat="1" x14ac:dyDescent="0.35">
      <c r="A182" s="195" t="s">
        <v>168</v>
      </c>
      <c r="B182" s="196"/>
      <c r="C182" s="196"/>
      <c r="D182" s="196"/>
      <c r="E182" s="197"/>
      <c r="F182" s="194"/>
      <c r="G182" s="192"/>
      <c r="H182" s="194"/>
    </row>
    <row r="183" spans="1:8" s="1" customFormat="1" x14ac:dyDescent="0.35">
      <c r="A183" s="195" t="s">
        <v>169</v>
      </c>
      <c r="B183" s="196"/>
      <c r="C183" s="196"/>
      <c r="D183" s="196"/>
      <c r="E183" s="197"/>
      <c r="F183" s="194"/>
      <c r="G183" s="192"/>
      <c r="H183" s="194"/>
    </row>
    <row r="184" spans="1:8" s="1" customFormat="1" x14ac:dyDescent="0.35">
      <c r="E184" s="2"/>
      <c r="F184" s="3"/>
      <c r="H184" s="3"/>
    </row>
    <row r="185" spans="1:8" s="1" customFormat="1" x14ac:dyDescent="0.35">
      <c r="E185" s="2"/>
      <c r="F185" s="3"/>
      <c r="H185" s="3"/>
    </row>
    <row r="186" spans="1:8" s="1" customFormat="1" x14ac:dyDescent="0.35">
      <c r="E186" s="2"/>
      <c r="F186" s="3"/>
      <c r="H186" s="3"/>
    </row>
    <row r="187" spans="1:8" s="1" customFormat="1" x14ac:dyDescent="0.35">
      <c r="E187" s="2"/>
      <c r="F187" s="3"/>
      <c r="H187" s="3"/>
    </row>
    <row r="188" spans="1:8" s="1" customFormat="1" x14ac:dyDescent="0.35">
      <c r="E188" s="2"/>
      <c r="F188" s="3"/>
      <c r="H188" s="3"/>
    </row>
    <row r="189" spans="1:8" s="1" customFormat="1" x14ac:dyDescent="0.35">
      <c r="E189" s="2"/>
      <c r="F189" s="3"/>
      <c r="H189" s="3"/>
    </row>
    <row r="190" spans="1:8" s="1" customFormat="1" x14ac:dyDescent="0.35">
      <c r="E190" s="2"/>
      <c r="F190" s="3"/>
      <c r="H190" s="3"/>
    </row>
    <row r="191" spans="1:8" s="1" customFormat="1" x14ac:dyDescent="0.35">
      <c r="E191" s="2"/>
      <c r="F191" s="3"/>
      <c r="H191" s="3"/>
    </row>
    <row r="192" spans="1:8" s="1" customFormat="1" x14ac:dyDescent="0.35">
      <c r="E192" s="2"/>
      <c r="F192" s="3"/>
      <c r="H192" s="3"/>
    </row>
    <row r="193" spans="5:8" s="1" customFormat="1" x14ac:dyDescent="0.35">
      <c r="E193" s="2"/>
      <c r="F193" s="3"/>
      <c r="H193" s="3"/>
    </row>
    <row r="194" spans="5:8" s="1" customFormat="1" x14ac:dyDescent="0.35">
      <c r="E194" s="2"/>
      <c r="F194" s="3"/>
      <c r="H194" s="3"/>
    </row>
    <row r="195" spans="5:8" s="1" customFormat="1" x14ac:dyDescent="0.35">
      <c r="E195" s="2"/>
      <c r="F195" s="3"/>
      <c r="H195" s="3"/>
    </row>
    <row r="196" spans="5:8" s="1" customFormat="1" x14ac:dyDescent="0.35">
      <c r="E196" s="2"/>
      <c r="F196" s="3"/>
      <c r="H196" s="3"/>
    </row>
    <row r="197" spans="5:8" s="1" customFormat="1" x14ac:dyDescent="0.35">
      <c r="E197" s="2"/>
      <c r="F197" s="3"/>
      <c r="H197" s="3"/>
    </row>
    <row r="198" spans="5:8" s="1" customFormat="1" x14ac:dyDescent="0.35">
      <c r="E198" s="2"/>
      <c r="F198" s="3"/>
      <c r="H198" s="3"/>
    </row>
    <row r="199" spans="5:8" s="1" customFormat="1" x14ac:dyDescent="0.35">
      <c r="E199" s="2"/>
      <c r="F199" s="3"/>
      <c r="H199" s="3"/>
    </row>
    <row r="200" spans="5:8" s="1" customFormat="1" x14ac:dyDescent="0.35">
      <c r="E200" s="2"/>
      <c r="F200" s="3"/>
      <c r="H200" s="3"/>
    </row>
    <row r="201" spans="5:8" s="1" customFormat="1" x14ac:dyDescent="0.35">
      <c r="E201" s="2"/>
      <c r="F201" s="3"/>
      <c r="H201" s="3"/>
    </row>
    <row r="202" spans="5:8" s="1" customFormat="1" x14ac:dyDescent="0.35">
      <c r="E202" s="2"/>
      <c r="F202" s="3"/>
      <c r="H202" s="3"/>
    </row>
    <row r="203" spans="5:8" s="1" customFormat="1" x14ac:dyDescent="0.35">
      <c r="E203" s="2"/>
      <c r="F203" s="3"/>
      <c r="H203" s="3"/>
    </row>
    <row r="204" spans="5:8" s="1" customFormat="1" x14ac:dyDescent="0.35">
      <c r="E204" s="2"/>
      <c r="F204" s="3"/>
      <c r="H204" s="3"/>
    </row>
    <row r="205" spans="5:8" s="1" customFormat="1" x14ac:dyDescent="0.35">
      <c r="E205" s="2"/>
      <c r="F205" s="3"/>
      <c r="H205" s="3"/>
    </row>
    <row r="206" spans="5:8" s="1" customFormat="1" x14ac:dyDescent="0.35">
      <c r="E206" s="2"/>
      <c r="F206" s="3"/>
      <c r="H206" s="3"/>
    </row>
    <row r="207" spans="5:8" s="1" customFormat="1" x14ac:dyDescent="0.35">
      <c r="E207" s="2"/>
      <c r="F207" s="3"/>
      <c r="H207" s="3"/>
    </row>
    <row r="208" spans="5:8" s="1" customFormat="1" x14ac:dyDescent="0.35">
      <c r="E208" s="2"/>
      <c r="F208" s="3"/>
      <c r="H208" s="3"/>
    </row>
    <row r="209" spans="5:8" s="1" customFormat="1" x14ac:dyDescent="0.35">
      <c r="E209" s="2"/>
      <c r="F209" s="3"/>
      <c r="H209" s="3"/>
    </row>
    <row r="210" spans="5:8" s="1" customFormat="1" x14ac:dyDescent="0.35">
      <c r="E210" s="2"/>
      <c r="F210" s="3"/>
      <c r="H210" s="3"/>
    </row>
    <row r="211" spans="5:8" s="1" customFormat="1" x14ac:dyDescent="0.35">
      <c r="E211" s="2"/>
      <c r="F211" s="3"/>
      <c r="H211" s="3"/>
    </row>
    <row r="212" spans="5:8" s="1" customFormat="1" x14ac:dyDescent="0.35">
      <c r="E212" s="2"/>
      <c r="F212" s="3"/>
      <c r="H212" s="3"/>
    </row>
    <row r="213" spans="5:8" s="1" customFormat="1" x14ac:dyDescent="0.35">
      <c r="E213" s="2"/>
      <c r="F213" s="3"/>
      <c r="H213" s="3"/>
    </row>
    <row r="214" spans="5:8" s="1" customFormat="1" x14ac:dyDescent="0.35">
      <c r="E214" s="2"/>
      <c r="F214" s="3"/>
      <c r="H214" s="3"/>
    </row>
    <row r="215" spans="5:8" s="1" customFormat="1" x14ac:dyDescent="0.35">
      <c r="E215" s="2"/>
      <c r="F215" s="3"/>
      <c r="H215" s="3"/>
    </row>
    <row r="216" spans="5:8" s="1" customFormat="1" x14ac:dyDescent="0.35">
      <c r="E216" s="2"/>
      <c r="F216" s="3"/>
      <c r="H216" s="3"/>
    </row>
    <row r="217" spans="5:8" s="1" customFormat="1" x14ac:dyDescent="0.35">
      <c r="E217" s="2"/>
      <c r="F217" s="3"/>
      <c r="H217" s="3"/>
    </row>
    <row r="218" spans="5:8" s="1" customFormat="1" x14ac:dyDescent="0.35">
      <c r="E218" s="2"/>
      <c r="F218" s="3"/>
      <c r="H218" s="3"/>
    </row>
    <row r="219" spans="5:8" s="1" customFormat="1" x14ac:dyDescent="0.35">
      <c r="E219" s="2"/>
      <c r="F219" s="3"/>
      <c r="H219" s="3"/>
    </row>
    <row r="220" spans="5:8" s="1" customFormat="1" x14ac:dyDescent="0.35">
      <c r="E220" s="2"/>
      <c r="F220" s="3"/>
      <c r="H220" s="3"/>
    </row>
    <row r="221" spans="5:8" s="1" customFormat="1" x14ac:dyDescent="0.35">
      <c r="E221" s="2"/>
      <c r="F221" s="3"/>
      <c r="H221" s="3"/>
    </row>
    <row r="222" spans="5:8" s="1" customFormat="1" x14ac:dyDescent="0.35">
      <c r="E222" s="2"/>
      <c r="F222" s="3"/>
      <c r="H222" s="3"/>
    </row>
    <row r="223" spans="5:8" s="1" customFormat="1" x14ac:dyDescent="0.35">
      <c r="E223" s="2"/>
      <c r="F223" s="3"/>
      <c r="H223" s="3"/>
    </row>
    <row r="224" spans="5:8" s="1" customFormat="1" x14ac:dyDescent="0.35">
      <c r="E224" s="2"/>
      <c r="F224" s="3"/>
      <c r="H224" s="3"/>
    </row>
    <row r="225" spans="5:8" s="1" customFormat="1" x14ac:dyDescent="0.35">
      <c r="E225" s="2"/>
      <c r="F225" s="3"/>
      <c r="H225" s="3"/>
    </row>
    <row r="226" spans="5:8" s="1" customFormat="1" x14ac:dyDescent="0.35">
      <c r="E226" s="2"/>
      <c r="F226" s="3"/>
      <c r="H226" s="3"/>
    </row>
    <row r="227" spans="5:8" s="1" customFormat="1" x14ac:dyDescent="0.35">
      <c r="E227" s="2"/>
      <c r="F227" s="3"/>
      <c r="H227" s="3"/>
    </row>
    <row r="228" spans="5:8" s="1" customFormat="1" x14ac:dyDescent="0.35">
      <c r="E228" s="2"/>
      <c r="F228" s="3"/>
      <c r="H228" s="3"/>
    </row>
    <row r="229" spans="5:8" s="1" customFormat="1" x14ac:dyDescent="0.35">
      <c r="E229" s="2"/>
      <c r="F229" s="3"/>
      <c r="H229" s="3"/>
    </row>
    <row r="230" spans="5:8" s="1" customFormat="1" x14ac:dyDescent="0.35">
      <c r="E230" s="2"/>
      <c r="F230" s="3"/>
      <c r="H230" s="3"/>
    </row>
    <row r="231" spans="5:8" s="1" customFormat="1" x14ac:dyDescent="0.35">
      <c r="E231" s="2"/>
      <c r="F231" s="3"/>
      <c r="H231" s="3"/>
    </row>
    <row r="232" spans="5:8" s="1" customFormat="1" x14ac:dyDescent="0.35">
      <c r="E232" s="2"/>
      <c r="F232" s="3"/>
      <c r="H232" s="3"/>
    </row>
    <row r="233" spans="5:8" s="1" customFormat="1" x14ac:dyDescent="0.35">
      <c r="E233" s="2"/>
      <c r="F233" s="3"/>
      <c r="H233" s="3"/>
    </row>
    <row r="234" spans="5:8" s="1" customFormat="1" x14ac:dyDescent="0.35">
      <c r="E234" s="2"/>
      <c r="F234" s="3"/>
      <c r="H234" s="3"/>
    </row>
    <row r="235" spans="5:8" s="1" customFormat="1" x14ac:dyDescent="0.35">
      <c r="E235" s="2"/>
      <c r="F235" s="3"/>
      <c r="H235" s="3"/>
    </row>
    <row r="236" spans="5:8" s="1" customFormat="1" x14ac:dyDescent="0.35">
      <c r="E236" s="2"/>
      <c r="F236" s="3"/>
      <c r="H236" s="3"/>
    </row>
    <row r="237" spans="5:8" s="1" customFormat="1" x14ac:dyDescent="0.35">
      <c r="E237" s="2"/>
      <c r="F237" s="3"/>
      <c r="H237" s="3"/>
    </row>
    <row r="238" spans="5:8" s="1" customFormat="1" x14ac:dyDescent="0.35">
      <c r="E238" s="2"/>
      <c r="F238" s="3"/>
      <c r="H238" s="3"/>
    </row>
    <row r="239" spans="5:8" s="1" customFormat="1" x14ac:dyDescent="0.35">
      <c r="E239" s="2"/>
      <c r="F239" s="3"/>
      <c r="H239" s="3"/>
    </row>
    <row r="240" spans="5:8" s="1" customFormat="1" x14ac:dyDescent="0.35">
      <c r="E240" s="2"/>
      <c r="F240" s="3"/>
      <c r="H240" s="3"/>
    </row>
    <row r="241" spans="5:8" s="1" customFormat="1" x14ac:dyDescent="0.35">
      <c r="E241" s="2"/>
      <c r="F241" s="3"/>
      <c r="H241" s="3"/>
    </row>
    <row r="242" spans="5:8" s="1" customFormat="1" x14ac:dyDescent="0.35">
      <c r="E242" s="2"/>
      <c r="F242" s="3"/>
      <c r="H242" s="3"/>
    </row>
    <row r="243" spans="5:8" s="1" customFormat="1" x14ac:dyDescent="0.35">
      <c r="E243" s="2"/>
      <c r="F243" s="3"/>
      <c r="H243" s="3"/>
    </row>
    <row r="244" spans="5:8" s="1" customFormat="1" x14ac:dyDescent="0.35">
      <c r="E244" s="2"/>
      <c r="F244" s="3"/>
      <c r="H244" s="3"/>
    </row>
    <row r="245" spans="5:8" s="1" customFormat="1" x14ac:dyDescent="0.35">
      <c r="E245" s="2"/>
      <c r="F245" s="3"/>
      <c r="H245" s="3"/>
    </row>
    <row r="246" spans="5:8" s="1" customFormat="1" x14ac:dyDescent="0.35">
      <c r="E246" s="2"/>
      <c r="F246" s="3"/>
      <c r="H246" s="3"/>
    </row>
    <row r="247" spans="5:8" s="1" customFormat="1" x14ac:dyDescent="0.35">
      <c r="E247" s="2"/>
      <c r="F247" s="3"/>
      <c r="H247" s="3"/>
    </row>
    <row r="248" spans="5:8" s="1" customFormat="1" x14ac:dyDescent="0.35">
      <c r="E248" s="2"/>
      <c r="F248" s="3"/>
      <c r="H248" s="3"/>
    </row>
    <row r="249" spans="5:8" s="1" customFormat="1" x14ac:dyDescent="0.35">
      <c r="E249" s="2"/>
      <c r="F249" s="3"/>
      <c r="H249" s="3"/>
    </row>
    <row r="250" spans="5:8" s="1" customFormat="1" x14ac:dyDescent="0.35">
      <c r="E250" s="2"/>
      <c r="F250" s="3"/>
      <c r="H250" s="3"/>
    </row>
    <row r="251" spans="5:8" s="1" customFormat="1" x14ac:dyDescent="0.35">
      <c r="E251" s="2"/>
      <c r="F251" s="3"/>
      <c r="H251" s="3"/>
    </row>
    <row r="252" spans="5:8" s="1" customFormat="1" x14ac:dyDescent="0.35">
      <c r="E252" s="2"/>
      <c r="F252" s="3"/>
      <c r="H252" s="3"/>
    </row>
    <row r="253" spans="5:8" s="1" customFormat="1" x14ac:dyDescent="0.35">
      <c r="E253" s="2"/>
      <c r="F253" s="3"/>
      <c r="H253" s="3"/>
    </row>
    <row r="254" spans="5:8" s="1" customFormat="1" x14ac:dyDescent="0.35">
      <c r="E254" s="2"/>
      <c r="F254" s="3"/>
      <c r="H254" s="3"/>
    </row>
    <row r="255" spans="5:8" s="1" customFormat="1" x14ac:dyDescent="0.35">
      <c r="E255" s="2"/>
      <c r="F255" s="3"/>
      <c r="H255" s="3"/>
    </row>
    <row r="256" spans="5:8" s="1" customFormat="1" x14ac:dyDescent="0.35">
      <c r="E256" s="2"/>
      <c r="F256" s="3"/>
      <c r="H256" s="3"/>
    </row>
    <row r="257" spans="5:8" s="1" customFormat="1" x14ac:dyDescent="0.35">
      <c r="E257" s="2"/>
      <c r="F257" s="3"/>
      <c r="H257" s="3"/>
    </row>
    <row r="258" spans="5:8" s="1" customFormat="1" x14ac:dyDescent="0.35">
      <c r="E258" s="2"/>
      <c r="F258" s="3"/>
      <c r="H258" s="3"/>
    </row>
    <row r="259" spans="5:8" s="1" customFormat="1" x14ac:dyDescent="0.35">
      <c r="E259" s="2"/>
      <c r="F259" s="3"/>
      <c r="H259" s="3"/>
    </row>
    <row r="260" spans="5:8" s="1" customFormat="1" x14ac:dyDescent="0.35">
      <c r="E260" s="2"/>
      <c r="F260" s="3"/>
      <c r="H260" s="3"/>
    </row>
    <row r="261" spans="5:8" s="1" customFormat="1" x14ac:dyDescent="0.35">
      <c r="E261" s="2"/>
      <c r="F261" s="3"/>
      <c r="H261" s="3"/>
    </row>
    <row r="262" spans="5:8" s="1" customFormat="1" x14ac:dyDescent="0.35">
      <c r="E262" s="2"/>
      <c r="F262" s="3"/>
      <c r="H262" s="3"/>
    </row>
    <row r="263" spans="5:8" s="1" customFormat="1" x14ac:dyDescent="0.35">
      <c r="E263" s="2"/>
      <c r="F263" s="3"/>
      <c r="H263" s="3"/>
    </row>
    <row r="264" spans="5:8" s="1" customFormat="1" x14ac:dyDescent="0.35">
      <c r="E264" s="2"/>
      <c r="F264" s="3"/>
      <c r="H264" s="3"/>
    </row>
    <row r="265" spans="5:8" s="1" customFormat="1" x14ac:dyDescent="0.35">
      <c r="E265" s="2"/>
      <c r="F265" s="3"/>
      <c r="H265" s="3"/>
    </row>
    <row r="266" spans="5:8" s="1" customFormat="1" x14ac:dyDescent="0.35">
      <c r="E266" s="2"/>
      <c r="F266" s="3"/>
      <c r="H266" s="3"/>
    </row>
    <row r="267" spans="5:8" s="1" customFormat="1" x14ac:dyDescent="0.35">
      <c r="E267" s="2"/>
      <c r="F267" s="3"/>
      <c r="H267" s="3"/>
    </row>
    <row r="268" spans="5:8" s="1" customFormat="1" x14ac:dyDescent="0.35">
      <c r="E268" s="2"/>
      <c r="F268" s="3"/>
      <c r="H268" s="3"/>
    </row>
    <row r="269" spans="5:8" s="1" customFormat="1" x14ac:dyDescent="0.35">
      <c r="E269" s="2"/>
      <c r="F269" s="3"/>
      <c r="H269" s="3"/>
    </row>
    <row r="270" spans="5:8" s="1" customFormat="1" x14ac:dyDescent="0.35">
      <c r="E270" s="2"/>
      <c r="F270" s="3"/>
      <c r="H270" s="3"/>
    </row>
    <row r="271" spans="5:8" s="1" customFormat="1" x14ac:dyDescent="0.35">
      <c r="E271" s="2"/>
      <c r="F271" s="3"/>
      <c r="H271" s="3"/>
    </row>
    <row r="272" spans="5:8" s="1" customFormat="1" x14ac:dyDescent="0.35">
      <c r="E272" s="2"/>
      <c r="F272" s="3"/>
      <c r="H272" s="3"/>
    </row>
    <row r="273" spans="5:8" s="1" customFormat="1" x14ac:dyDescent="0.35">
      <c r="E273" s="2"/>
      <c r="F273" s="3"/>
      <c r="H273" s="3"/>
    </row>
    <row r="274" spans="5:8" s="1" customFormat="1" x14ac:dyDescent="0.35">
      <c r="E274" s="2"/>
      <c r="F274" s="3"/>
      <c r="H274" s="3"/>
    </row>
    <row r="275" spans="5:8" s="1" customFormat="1" x14ac:dyDescent="0.35">
      <c r="E275" s="2"/>
      <c r="F275" s="3"/>
      <c r="H275" s="3"/>
    </row>
    <row r="276" spans="5:8" s="1" customFormat="1" x14ac:dyDescent="0.35">
      <c r="E276" s="2"/>
      <c r="F276" s="3"/>
      <c r="H276" s="3"/>
    </row>
    <row r="277" spans="5:8" s="1" customFormat="1" x14ac:dyDescent="0.35">
      <c r="E277" s="2"/>
      <c r="F277" s="3"/>
      <c r="H277" s="3"/>
    </row>
    <row r="278" spans="5:8" s="1" customFormat="1" x14ac:dyDescent="0.35">
      <c r="E278" s="2"/>
      <c r="F278" s="3"/>
      <c r="H278" s="3"/>
    </row>
    <row r="279" spans="5:8" s="1" customFormat="1" x14ac:dyDescent="0.35">
      <c r="E279" s="2"/>
      <c r="F279" s="3"/>
      <c r="H279" s="3"/>
    </row>
    <row r="280" spans="5:8" s="1" customFormat="1" x14ac:dyDescent="0.35">
      <c r="E280" s="2"/>
      <c r="F280" s="3"/>
      <c r="H280" s="3"/>
    </row>
    <row r="281" spans="5:8" s="1" customFormat="1" x14ac:dyDescent="0.35">
      <c r="E281" s="2"/>
      <c r="F281" s="3"/>
      <c r="H281" s="3"/>
    </row>
    <row r="282" spans="5:8" s="1" customFormat="1" x14ac:dyDescent="0.35">
      <c r="E282" s="2"/>
      <c r="F282" s="3"/>
      <c r="H282" s="3"/>
    </row>
    <row r="283" spans="5:8" s="1" customFormat="1" x14ac:dyDescent="0.35">
      <c r="E283" s="2"/>
      <c r="F283" s="3"/>
      <c r="H283" s="3"/>
    </row>
    <row r="284" spans="5:8" s="1" customFormat="1" x14ac:dyDescent="0.35">
      <c r="E284" s="2"/>
      <c r="F284" s="3"/>
      <c r="H284" s="3"/>
    </row>
    <row r="285" spans="5:8" s="1" customFormat="1" x14ac:dyDescent="0.35">
      <c r="E285" s="2"/>
      <c r="F285" s="3"/>
      <c r="H285" s="3"/>
    </row>
    <row r="286" spans="5:8" s="1" customFormat="1" x14ac:dyDescent="0.35">
      <c r="E286" s="2"/>
      <c r="F286" s="3"/>
      <c r="H286" s="3"/>
    </row>
    <row r="287" spans="5:8" s="1" customFormat="1" x14ac:dyDescent="0.35">
      <c r="E287" s="2"/>
      <c r="F287" s="3"/>
      <c r="H287" s="3"/>
    </row>
    <row r="288" spans="5:8" s="1" customFormat="1" x14ac:dyDescent="0.35">
      <c r="E288" s="2"/>
      <c r="F288" s="3"/>
      <c r="H288" s="3"/>
    </row>
    <row r="289" spans="5:8" s="1" customFormat="1" x14ac:dyDescent="0.35">
      <c r="E289" s="2"/>
      <c r="F289" s="3"/>
      <c r="H289" s="3"/>
    </row>
    <row r="290" spans="5:8" s="1" customFormat="1" x14ac:dyDescent="0.35">
      <c r="E290" s="2"/>
      <c r="F290" s="3"/>
      <c r="H290" s="3"/>
    </row>
    <row r="291" spans="5:8" s="1" customFormat="1" x14ac:dyDescent="0.35">
      <c r="E291" s="2"/>
      <c r="F291" s="3"/>
      <c r="H291" s="3"/>
    </row>
    <row r="292" spans="5:8" s="1" customFormat="1" x14ac:dyDescent="0.35">
      <c r="E292" s="2"/>
      <c r="F292" s="3"/>
      <c r="H292" s="3"/>
    </row>
    <row r="293" spans="5:8" s="1" customFormat="1" x14ac:dyDescent="0.35">
      <c r="E293" s="2"/>
      <c r="F293" s="3"/>
      <c r="H293" s="3"/>
    </row>
    <row r="294" spans="5:8" s="1" customFormat="1" x14ac:dyDescent="0.35">
      <c r="E294" s="2"/>
      <c r="F294" s="3"/>
      <c r="H294" s="3"/>
    </row>
    <row r="295" spans="5:8" s="1" customFormat="1" x14ac:dyDescent="0.35">
      <c r="E295" s="2"/>
      <c r="F295" s="3"/>
      <c r="H295" s="3"/>
    </row>
    <row r="296" spans="5:8" s="1" customFormat="1" x14ac:dyDescent="0.35">
      <c r="E296" s="2"/>
      <c r="F296" s="3"/>
      <c r="H296" s="3"/>
    </row>
    <row r="297" spans="5:8" s="1" customFormat="1" x14ac:dyDescent="0.35">
      <c r="E297" s="2"/>
      <c r="F297" s="3"/>
      <c r="H297" s="3"/>
    </row>
    <row r="298" spans="5:8" s="1" customFormat="1" x14ac:dyDescent="0.35">
      <c r="E298" s="2"/>
      <c r="F298" s="3"/>
      <c r="H298" s="3"/>
    </row>
    <row r="299" spans="5:8" s="1" customFormat="1" x14ac:dyDescent="0.35">
      <c r="E299" s="2"/>
      <c r="F299" s="3"/>
      <c r="H299" s="3"/>
    </row>
    <row r="300" spans="5:8" s="1" customFormat="1" x14ac:dyDescent="0.35">
      <c r="E300" s="2"/>
      <c r="F300" s="3"/>
      <c r="H300" s="3"/>
    </row>
    <row r="301" spans="5:8" s="1" customFormat="1" x14ac:dyDescent="0.35">
      <c r="E301" s="2"/>
      <c r="F301" s="3"/>
      <c r="H301" s="3"/>
    </row>
    <row r="302" spans="5:8" s="1" customFormat="1" x14ac:dyDescent="0.35">
      <c r="E302" s="2"/>
      <c r="F302" s="3"/>
      <c r="H302" s="3"/>
    </row>
    <row r="303" spans="5:8" s="1" customFormat="1" x14ac:dyDescent="0.35">
      <c r="E303" s="2"/>
      <c r="F303" s="3"/>
      <c r="H303" s="3"/>
    </row>
    <row r="304" spans="5:8" s="1" customFormat="1" x14ac:dyDescent="0.35">
      <c r="E304" s="2"/>
      <c r="F304" s="3"/>
      <c r="H304" s="3"/>
    </row>
    <row r="305" spans="5:8" s="1" customFormat="1" x14ac:dyDescent="0.35">
      <c r="E305" s="2"/>
      <c r="F305" s="3"/>
      <c r="H305" s="3"/>
    </row>
    <row r="306" spans="5:8" s="1" customFormat="1" x14ac:dyDescent="0.35">
      <c r="E306" s="2"/>
      <c r="F306" s="3"/>
      <c r="H306" s="3"/>
    </row>
    <row r="307" spans="5:8" s="1" customFormat="1" x14ac:dyDescent="0.35">
      <c r="E307" s="2"/>
      <c r="F307" s="3"/>
      <c r="H307" s="3"/>
    </row>
    <row r="308" spans="5:8" s="1" customFormat="1" x14ac:dyDescent="0.35">
      <c r="E308" s="2"/>
      <c r="F308" s="3"/>
      <c r="H308" s="3"/>
    </row>
    <row r="309" spans="5:8" s="1" customFormat="1" x14ac:dyDescent="0.35">
      <c r="E309" s="2"/>
      <c r="F309" s="3"/>
      <c r="H309" s="3"/>
    </row>
    <row r="310" spans="5:8" s="1" customFormat="1" x14ac:dyDescent="0.35">
      <c r="E310" s="2"/>
      <c r="F310" s="3"/>
      <c r="H310" s="3"/>
    </row>
    <row r="311" spans="5:8" s="1" customFormat="1" x14ac:dyDescent="0.35">
      <c r="E311" s="2"/>
      <c r="F311" s="3"/>
      <c r="H311" s="3"/>
    </row>
    <row r="312" spans="5:8" s="1" customFormat="1" x14ac:dyDescent="0.35">
      <c r="E312" s="2"/>
      <c r="F312" s="3"/>
      <c r="H312" s="3"/>
    </row>
    <row r="313" spans="5:8" s="1" customFormat="1" x14ac:dyDescent="0.35">
      <c r="E313" s="2"/>
      <c r="F313" s="3"/>
      <c r="H313" s="3"/>
    </row>
    <row r="314" spans="5:8" s="1" customFormat="1" x14ac:dyDescent="0.35">
      <c r="E314" s="2"/>
      <c r="F314" s="3"/>
      <c r="H314" s="3"/>
    </row>
    <row r="315" spans="5:8" s="1" customFormat="1" x14ac:dyDescent="0.35">
      <c r="E315" s="2"/>
      <c r="F315" s="3"/>
      <c r="H315" s="3"/>
    </row>
    <row r="316" spans="5:8" s="1" customFormat="1" x14ac:dyDescent="0.35">
      <c r="E316" s="2"/>
      <c r="F316" s="3"/>
      <c r="H316" s="3"/>
    </row>
    <row r="317" spans="5:8" s="1" customFormat="1" x14ac:dyDescent="0.35">
      <c r="E317" s="2"/>
      <c r="F317" s="3"/>
      <c r="H317" s="3"/>
    </row>
    <row r="318" spans="5:8" s="1" customFormat="1" x14ac:dyDescent="0.35">
      <c r="E318" s="2"/>
      <c r="F318" s="3"/>
      <c r="H318" s="3"/>
    </row>
    <row r="319" spans="5:8" s="1" customFormat="1" x14ac:dyDescent="0.35">
      <c r="E319" s="2"/>
      <c r="F319" s="3"/>
      <c r="H319" s="3"/>
    </row>
    <row r="320" spans="5:8" s="1" customFormat="1" x14ac:dyDescent="0.35">
      <c r="E320" s="2"/>
      <c r="F320" s="3"/>
      <c r="H320" s="3"/>
    </row>
    <row r="321" spans="5:8" s="1" customFormat="1" x14ac:dyDescent="0.35">
      <c r="E321" s="2"/>
      <c r="F321" s="3"/>
      <c r="H321" s="3"/>
    </row>
    <row r="322" spans="5:8" s="1" customFormat="1" x14ac:dyDescent="0.35">
      <c r="E322" s="2"/>
      <c r="F322" s="3"/>
      <c r="H322" s="3"/>
    </row>
    <row r="323" spans="5:8" s="1" customFormat="1" x14ac:dyDescent="0.35">
      <c r="E323" s="2"/>
      <c r="F323" s="3"/>
      <c r="H323" s="3"/>
    </row>
    <row r="324" spans="5:8" s="1" customFormat="1" x14ac:dyDescent="0.35">
      <c r="E324" s="2"/>
      <c r="F324" s="3"/>
      <c r="H324" s="3"/>
    </row>
    <row r="325" spans="5:8" s="1" customFormat="1" x14ac:dyDescent="0.35">
      <c r="E325" s="2"/>
      <c r="F325" s="3"/>
      <c r="H325" s="3"/>
    </row>
    <row r="326" spans="5:8" s="1" customFormat="1" x14ac:dyDescent="0.35">
      <c r="E326" s="2"/>
      <c r="F326" s="3"/>
      <c r="H326" s="3"/>
    </row>
    <row r="327" spans="5:8" s="1" customFormat="1" x14ac:dyDescent="0.35">
      <c r="E327" s="2"/>
      <c r="F327" s="3"/>
      <c r="H327" s="3"/>
    </row>
    <row r="328" spans="5:8" s="1" customFormat="1" x14ac:dyDescent="0.35">
      <c r="E328" s="2"/>
      <c r="F328" s="3"/>
      <c r="H328" s="3"/>
    </row>
    <row r="329" spans="5:8" s="1" customFormat="1" x14ac:dyDescent="0.35">
      <c r="E329" s="2"/>
      <c r="F329" s="3"/>
      <c r="H329" s="3"/>
    </row>
    <row r="330" spans="5:8" s="1" customFormat="1" x14ac:dyDescent="0.35">
      <c r="E330" s="2"/>
      <c r="F330" s="3"/>
      <c r="H330" s="3"/>
    </row>
    <row r="331" spans="5:8" s="1" customFormat="1" x14ac:dyDescent="0.35">
      <c r="E331" s="2"/>
      <c r="F331" s="3"/>
      <c r="H331" s="3"/>
    </row>
    <row r="332" spans="5:8" s="1" customFormat="1" x14ac:dyDescent="0.35">
      <c r="E332" s="2"/>
      <c r="F332" s="3"/>
      <c r="H332" s="3"/>
    </row>
    <row r="333" spans="5:8" s="1" customFormat="1" x14ac:dyDescent="0.35">
      <c r="E333" s="2"/>
      <c r="F333" s="3"/>
      <c r="H333" s="3"/>
    </row>
    <row r="334" spans="5:8" s="1" customFormat="1" x14ac:dyDescent="0.35">
      <c r="E334" s="2"/>
      <c r="F334" s="3"/>
      <c r="H334" s="3"/>
    </row>
    <row r="335" spans="5:8" s="1" customFormat="1" x14ac:dyDescent="0.35">
      <c r="E335" s="2"/>
      <c r="F335" s="3"/>
      <c r="H335" s="3"/>
    </row>
    <row r="336" spans="5:8" s="1" customFormat="1" x14ac:dyDescent="0.35">
      <c r="E336" s="2"/>
      <c r="F336" s="3"/>
      <c r="H336" s="3"/>
    </row>
    <row r="337" spans="5:8" s="1" customFormat="1" x14ac:dyDescent="0.35">
      <c r="E337" s="2"/>
      <c r="F337" s="3"/>
      <c r="H337" s="3"/>
    </row>
    <row r="338" spans="5:8" s="1" customFormat="1" x14ac:dyDescent="0.35">
      <c r="E338" s="2"/>
      <c r="F338" s="3"/>
      <c r="H338" s="3"/>
    </row>
    <row r="339" spans="5:8" s="1" customFormat="1" x14ac:dyDescent="0.35">
      <c r="E339" s="2"/>
      <c r="F339" s="3"/>
      <c r="H339" s="3"/>
    </row>
    <row r="340" spans="5:8" s="1" customFormat="1" x14ac:dyDescent="0.35">
      <c r="E340" s="2"/>
      <c r="F340" s="3"/>
      <c r="H340" s="3"/>
    </row>
    <row r="341" spans="5:8" s="1" customFormat="1" x14ac:dyDescent="0.35">
      <c r="E341" s="2"/>
      <c r="F341" s="3"/>
      <c r="H341" s="3"/>
    </row>
    <row r="342" spans="5:8" s="1" customFormat="1" x14ac:dyDescent="0.35">
      <c r="E342" s="2"/>
      <c r="F342" s="3"/>
      <c r="H342" s="3"/>
    </row>
    <row r="343" spans="5:8" s="1" customFormat="1" x14ac:dyDescent="0.35">
      <c r="E343" s="2"/>
      <c r="F343" s="3"/>
      <c r="H343" s="3"/>
    </row>
    <row r="344" spans="5:8" s="1" customFormat="1" x14ac:dyDescent="0.35">
      <c r="E344" s="2"/>
      <c r="F344" s="3"/>
      <c r="H344" s="3"/>
    </row>
    <row r="345" spans="5:8" s="1" customFormat="1" x14ac:dyDescent="0.35">
      <c r="E345" s="2"/>
      <c r="F345" s="3"/>
      <c r="H345" s="3"/>
    </row>
    <row r="346" spans="5:8" s="1" customFormat="1" x14ac:dyDescent="0.35">
      <c r="E346" s="2"/>
      <c r="F346" s="3"/>
      <c r="H346" s="3"/>
    </row>
    <row r="347" spans="5:8" s="1" customFormat="1" x14ac:dyDescent="0.35">
      <c r="E347" s="2"/>
      <c r="F347" s="3"/>
      <c r="H347" s="3"/>
    </row>
    <row r="348" spans="5:8" s="1" customFormat="1" x14ac:dyDescent="0.35">
      <c r="E348" s="2"/>
      <c r="F348" s="3"/>
      <c r="H348" s="3"/>
    </row>
    <row r="349" spans="5:8" s="1" customFormat="1" x14ac:dyDescent="0.35">
      <c r="E349" s="2"/>
      <c r="F349" s="3"/>
      <c r="H349" s="3"/>
    </row>
    <row r="350" spans="5:8" s="1" customFormat="1" x14ac:dyDescent="0.35">
      <c r="E350" s="2"/>
      <c r="F350" s="3"/>
      <c r="H350" s="3"/>
    </row>
    <row r="351" spans="5:8" s="1" customFormat="1" x14ac:dyDescent="0.35">
      <c r="E351" s="2"/>
      <c r="F351" s="3"/>
      <c r="H351" s="3"/>
    </row>
    <row r="352" spans="5:8" s="1" customFormat="1" x14ac:dyDescent="0.35">
      <c r="E352" s="2"/>
      <c r="F352" s="3"/>
      <c r="H352" s="3"/>
    </row>
    <row r="353" spans="5:8" s="1" customFormat="1" x14ac:dyDescent="0.35">
      <c r="E353" s="2"/>
      <c r="F353" s="3"/>
      <c r="H353" s="3"/>
    </row>
    <row r="354" spans="5:8" s="1" customFormat="1" x14ac:dyDescent="0.35">
      <c r="E354" s="2"/>
      <c r="F354" s="3"/>
      <c r="H354" s="3"/>
    </row>
    <row r="355" spans="5:8" s="1" customFormat="1" x14ac:dyDescent="0.35">
      <c r="E355" s="2"/>
      <c r="F355" s="3"/>
      <c r="H355" s="3"/>
    </row>
    <row r="356" spans="5:8" s="1" customFormat="1" x14ac:dyDescent="0.35">
      <c r="E356" s="2"/>
      <c r="F356" s="3"/>
      <c r="H356" s="3"/>
    </row>
    <row r="357" spans="5:8" s="1" customFormat="1" x14ac:dyDescent="0.35">
      <c r="E357" s="2"/>
      <c r="F357" s="3"/>
      <c r="H357" s="3"/>
    </row>
    <row r="358" spans="5:8" s="1" customFormat="1" x14ac:dyDescent="0.35">
      <c r="E358" s="2"/>
      <c r="F358" s="3"/>
      <c r="H358" s="3"/>
    </row>
    <row r="359" spans="5:8" s="1" customFormat="1" x14ac:dyDescent="0.35">
      <c r="E359" s="2"/>
      <c r="F359" s="3"/>
      <c r="H359" s="3"/>
    </row>
    <row r="360" spans="5:8" s="1" customFormat="1" x14ac:dyDescent="0.35">
      <c r="E360" s="2"/>
      <c r="F360" s="3"/>
      <c r="H360" s="3"/>
    </row>
    <row r="361" spans="5:8" s="1" customFormat="1" x14ac:dyDescent="0.35">
      <c r="E361" s="2"/>
      <c r="F361" s="3"/>
      <c r="H361" s="3"/>
    </row>
    <row r="362" spans="5:8" s="1" customFormat="1" x14ac:dyDescent="0.35">
      <c r="E362" s="2"/>
      <c r="F362" s="3"/>
      <c r="H362" s="3"/>
    </row>
    <row r="363" spans="5:8" s="1" customFormat="1" x14ac:dyDescent="0.35">
      <c r="E363" s="2"/>
      <c r="F363" s="3"/>
      <c r="H363" s="3"/>
    </row>
    <row r="364" spans="5:8" s="1" customFormat="1" x14ac:dyDescent="0.35">
      <c r="E364" s="2"/>
      <c r="F364" s="3"/>
      <c r="H364" s="3"/>
    </row>
    <row r="365" spans="5:8" s="1" customFormat="1" x14ac:dyDescent="0.35">
      <c r="E365" s="2"/>
      <c r="F365" s="3"/>
      <c r="H365" s="3"/>
    </row>
    <row r="366" spans="5:8" s="1" customFormat="1" x14ac:dyDescent="0.35">
      <c r="E366" s="2"/>
      <c r="F366" s="3"/>
      <c r="H366" s="3"/>
    </row>
    <row r="367" spans="5:8" s="1" customFormat="1" x14ac:dyDescent="0.35">
      <c r="E367" s="2"/>
      <c r="F367" s="3"/>
      <c r="H367" s="3"/>
    </row>
    <row r="368" spans="5:8" s="1" customFormat="1" x14ac:dyDescent="0.35">
      <c r="E368" s="2"/>
      <c r="F368" s="3"/>
      <c r="H368" s="3"/>
    </row>
    <row r="369" spans="5:8" s="1" customFormat="1" x14ac:dyDescent="0.35">
      <c r="E369" s="2"/>
      <c r="F369" s="3"/>
      <c r="H369" s="3"/>
    </row>
    <row r="370" spans="5:8" s="1" customFormat="1" x14ac:dyDescent="0.35">
      <c r="E370" s="2"/>
      <c r="F370" s="3"/>
      <c r="H370" s="3"/>
    </row>
    <row r="371" spans="5:8" s="1" customFormat="1" x14ac:dyDescent="0.35">
      <c r="E371" s="2"/>
      <c r="F371" s="3"/>
      <c r="H371" s="3"/>
    </row>
    <row r="372" spans="5:8" s="1" customFormat="1" x14ac:dyDescent="0.35">
      <c r="E372" s="2"/>
      <c r="F372" s="3"/>
      <c r="H372" s="3"/>
    </row>
    <row r="373" spans="5:8" s="1" customFormat="1" x14ac:dyDescent="0.35">
      <c r="E373" s="2"/>
      <c r="F373" s="3"/>
      <c r="H373" s="3"/>
    </row>
    <row r="374" spans="5:8" s="1" customFormat="1" x14ac:dyDescent="0.35">
      <c r="E374" s="2"/>
      <c r="F374" s="3"/>
      <c r="H374" s="3"/>
    </row>
    <row r="375" spans="5:8" s="1" customFormat="1" x14ac:dyDescent="0.35">
      <c r="E375" s="2"/>
      <c r="F375" s="3"/>
      <c r="H375" s="3"/>
    </row>
    <row r="376" spans="5:8" s="1" customFormat="1" x14ac:dyDescent="0.35">
      <c r="E376" s="2"/>
      <c r="F376" s="3"/>
      <c r="H376" s="3"/>
    </row>
    <row r="377" spans="5:8" s="1" customFormat="1" x14ac:dyDescent="0.35">
      <c r="E377" s="2"/>
      <c r="F377" s="3"/>
      <c r="H377" s="3"/>
    </row>
    <row r="378" spans="5:8" s="1" customFormat="1" x14ac:dyDescent="0.35">
      <c r="E378" s="2"/>
      <c r="F378" s="3"/>
      <c r="H378" s="3"/>
    </row>
    <row r="379" spans="5:8" s="1" customFormat="1" x14ac:dyDescent="0.35">
      <c r="E379" s="2"/>
      <c r="F379" s="3"/>
      <c r="H379" s="3"/>
    </row>
    <row r="380" spans="5:8" s="1" customFormat="1" x14ac:dyDescent="0.35">
      <c r="E380" s="2"/>
      <c r="F380" s="3"/>
      <c r="H380" s="3"/>
    </row>
    <row r="381" spans="5:8" s="1" customFormat="1" x14ac:dyDescent="0.35">
      <c r="E381" s="2"/>
      <c r="F381" s="3"/>
      <c r="H381" s="3"/>
    </row>
    <row r="382" spans="5:8" s="1" customFormat="1" x14ac:dyDescent="0.35">
      <c r="E382" s="2"/>
      <c r="F382" s="3"/>
      <c r="H382" s="3"/>
    </row>
    <row r="383" spans="5:8" s="1" customFormat="1" x14ac:dyDescent="0.35">
      <c r="E383" s="2"/>
      <c r="F383" s="3"/>
      <c r="H383" s="3"/>
    </row>
    <row r="384" spans="5:8" s="1" customFormat="1" x14ac:dyDescent="0.35">
      <c r="E384" s="2"/>
      <c r="F384" s="3"/>
      <c r="H384" s="3"/>
    </row>
    <row r="385" spans="5:8" s="1" customFormat="1" x14ac:dyDescent="0.35">
      <c r="E385" s="2"/>
      <c r="F385" s="3"/>
      <c r="H385" s="3"/>
    </row>
    <row r="386" spans="5:8" s="1" customFormat="1" x14ac:dyDescent="0.35">
      <c r="E386" s="2"/>
      <c r="F386" s="3"/>
      <c r="H386" s="3"/>
    </row>
    <row r="387" spans="5:8" s="1" customFormat="1" x14ac:dyDescent="0.35">
      <c r="E387" s="2"/>
      <c r="F387" s="3"/>
      <c r="H387" s="3"/>
    </row>
    <row r="388" spans="5:8" s="1" customFormat="1" x14ac:dyDescent="0.35">
      <c r="E388" s="2"/>
      <c r="F388" s="3"/>
      <c r="H388" s="3"/>
    </row>
    <row r="389" spans="5:8" s="1" customFormat="1" x14ac:dyDescent="0.35">
      <c r="E389" s="2"/>
      <c r="F389" s="3"/>
      <c r="H389" s="3"/>
    </row>
    <row r="390" spans="5:8" s="1" customFormat="1" x14ac:dyDescent="0.35">
      <c r="E390" s="2"/>
      <c r="F390" s="3"/>
      <c r="H390" s="3"/>
    </row>
    <row r="391" spans="5:8" s="1" customFormat="1" x14ac:dyDescent="0.35">
      <c r="E391" s="2"/>
      <c r="F391" s="3"/>
      <c r="H391" s="3"/>
    </row>
    <row r="392" spans="5:8" s="1" customFormat="1" x14ac:dyDescent="0.35">
      <c r="E392" s="2"/>
      <c r="F392" s="3"/>
      <c r="H392" s="3"/>
    </row>
    <row r="393" spans="5:8" s="1" customFormat="1" x14ac:dyDescent="0.35">
      <c r="E393" s="2"/>
      <c r="F393" s="3"/>
      <c r="H393" s="3"/>
    </row>
    <row r="394" spans="5:8" s="1" customFormat="1" x14ac:dyDescent="0.35">
      <c r="E394" s="2"/>
      <c r="F394" s="3"/>
      <c r="H394" s="3"/>
    </row>
    <row r="395" spans="5:8" s="1" customFormat="1" x14ac:dyDescent="0.35">
      <c r="E395" s="2"/>
      <c r="F395" s="3"/>
      <c r="H395" s="3"/>
    </row>
    <row r="396" spans="5:8" s="1" customFormat="1" x14ac:dyDescent="0.35">
      <c r="E396" s="2"/>
      <c r="F396" s="3"/>
      <c r="H396" s="3"/>
    </row>
    <row r="397" spans="5:8" s="1" customFormat="1" x14ac:dyDescent="0.35">
      <c r="E397" s="2"/>
      <c r="F397" s="3"/>
      <c r="H397" s="3"/>
    </row>
    <row r="398" spans="5:8" s="1" customFormat="1" x14ac:dyDescent="0.35">
      <c r="E398" s="2"/>
      <c r="F398" s="3"/>
      <c r="H398" s="3"/>
    </row>
    <row r="399" spans="5:8" s="1" customFormat="1" x14ac:dyDescent="0.35">
      <c r="E399" s="2"/>
      <c r="F399" s="3"/>
      <c r="H399" s="3"/>
    </row>
    <row r="400" spans="5:8" s="1" customFormat="1" x14ac:dyDescent="0.35">
      <c r="E400" s="2"/>
      <c r="F400" s="3"/>
      <c r="H400" s="3"/>
    </row>
    <row r="401" spans="5:8" s="1" customFormat="1" x14ac:dyDescent="0.35">
      <c r="E401" s="2"/>
      <c r="F401" s="3"/>
      <c r="H401" s="3"/>
    </row>
    <row r="402" spans="5:8" s="1" customFormat="1" x14ac:dyDescent="0.35">
      <c r="E402" s="2"/>
      <c r="F402" s="3"/>
      <c r="H402" s="3"/>
    </row>
    <row r="403" spans="5:8" s="1" customFormat="1" x14ac:dyDescent="0.35">
      <c r="E403" s="2"/>
      <c r="F403" s="3"/>
      <c r="H403" s="3"/>
    </row>
    <row r="404" spans="5:8" s="1" customFormat="1" x14ac:dyDescent="0.35">
      <c r="E404" s="2"/>
      <c r="F404" s="3"/>
      <c r="H404" s="3"/>
    </row>
    <row r="405" spans="5:8" s="1" customFormat="1" x14ac:dyDescent="0.35">
      <c r="E405" s="2"/>
      <c r="F405" s="3"/>
      <c r="H405" s="3"/>
    </row>
    <row r="406" spans="5:8" s="1" customFormat="1" x14ac:dyDescent="0.35">
      <c r="E406" s="2"/>
      <c r="F406" s="3"/>
      <c r="H406" s="3"/>
    </row>
    <row r="407" spans="5:8" s="1" customFormat="1" x14ac:dyDescent="0.35">
      <c r="E407" s="2"/>
      <c r="F407" s="3"/>
      <c r="H407" s="3"/>
    </row>
    <row r="408" spans="5:8" s="1" customFormat="1" x14ac:dyDescent="0.35">
      <c r="E408" s="2"/>
      <c r="F408" s="3"/>
      <c r="H408" s="3"/>
    </row>
    <row r="409" spans="5:8" s="1" customFormat="1" x14ac:dyDescent="0.35">
      <c r="E409" s="2"/>
      <c r="F409" s="3"/>
      <c r="H409" s="3"/>
    </row>
    <row r="410" spans="5:8" s="1" customFormat="1" x14ac:dyDescent="0.35">
      <c r="E410" s="2"/>
      <c r="F410" s="3"/>
      <c r="H410" s="3"/>
    </row>
    <row r="411" spans="5:8" s="1" customFormat="1" x14ac:dyDescent="0.35">
      <c r="E411" s="2"/>
      <c r="F411" s="3"/>
      <c r="H411" s="3"/>
    </row>
    <row r="412" spans="5:8" s="1" customFormat="1" x14ac:dyDescent="0.35">
      <c r="E412" s="2"/>
      <c r="F412" s="3"/>
      <c r="H412" s="3"/>
    </row>
    <row r="413" spans="5:8" s="1" customFormat="1" x14ac:dyDescent="0.35">
      <c r="E413" s="2"/>
      <c r="F413" s="3"/>
      <c r="H413" s="3"/>
    </row>
    <row r="414" spans="5:8" s="1" customFormat="1" x14ac:dyDescent="0.35">
      <c r="E414" s="2"/>
      <c r="F414" s="3"/>
      <c r="H414" s="3"/>
    </row>
    <row r="415" spans="5:8" s="1" customFormat="1" x14ac:dyDescent="0.35">
      <c r="E415" s="2"/>
      <c r="F415" s="3"/>
      <c r="H415" s="3"/>
    </row>
    <row r="416" spans="5:8" s="1" customFormat="1" x14ac:dyDescent="0.35">
      <c r="E416" s="2"/>
      <c r="F416" s="3"/>
      <c r="H416" s="3"/>
    </row>
    <row r="417" spans="5:8" s="1" customFormat="1" x14ac:dyDescent="0.35">
      <c r="E417" s="2"/>
      <c r="F417" s="3"/>
      <c r="H417" s="3"/>
    </row>
    <row r="418" spans="5:8" s="1" customFormat="1" x14ac:dyDescent="0.35">
      <c r="E418" s="2"/>
      <c r="F418" s="3"/>
      <c r="H418" s="3"/>
    </row>
    <row r="419" spans="5:8" s="1" customFormat="1" x14ac:dyDescent="0.35">
      <c r="E419" s="2"/>
      <c r="F419" s="3"/>
      <c r="H419" s="3"/>
    </row>
    <row r="420" spans="5:8" s="1" customFormat="1" x14ac:dyDescent="0.35">
      <c r="E420" s="2"/>
      <c r="F420" s="3"/>
      <c r="H420" s="3"/>
    </row>
    <row r="421" spans="5:8" s="1" customFormat="1" x14ac:dyDescent="0.35">
      <c r="E421" s="2"/>
      <c r="F421" s="3"/>
      <c r="H421" s="3"/>
    </row>
    <row r="422" spans="5:8" s="1" customFormat="1" x14ac:dyDescent="0.35">
      <c r="E422" s="2"/>
      <c r="F422" s="3"/>
      <c r="H422" s="3"/>
    </row>
    <row r="423" spans="5:8" s="1" customFormat="1" x14ac:dyDescent="0.35">
      <c r="E423" s="2"/>
      <c r="F423" s="3"/>
      <c r="H423" s="3"/>
    </row>
    <row r="424" spans="5:8" s="1" customFormat="1" x14ac:dyDescent="0.35">
      <c r="E424" s="2"/>
      <c r="F424" s="3"/>
      <c r="H424" s="3"/>
    </row>
    <row r="425" spans="5:8" s="1" customFormat="1" x14ac:dyDescent="0.35">
      <c r="E425" s="2"/>
      <c r="F425" s="3"/>
      <c r="H425" s="3"/>
    </row>
    <row r="426" spans="5:8" s="1" customFormat="1" x14ac:dyDescent="0.35">
      <c r="E426" s="2"/>
      <c r="F426" s="3"/>
      <c r="H426" s="3"/>
    </row>
    <row r="427" spans="5:8" s="1" customFormat="1" x14ac:dyDescent="0.35">
      <c r="E427" s="2"/>
      <c r="F427" s="3"/>
      <c r="H427" s="3"/>
    </row>
    <row r="428" spans="5:8" s="1" customFormat="1" x14ac:dyDescent="0.35">
      <c r="E428" s="2"/>
      <c r="F428" s="3"/>
      <c r="H428" s="3"/>
    </row>
    <row r="429" spans="5:8" s="1" customFormat="1" x14ac:dyDescent="0.35">
      <c r="E429" s="2"/>
      <c r="F429" s="3"/>
      <c r="H429" s="3"/>
    </row>
    <row r="430" spans="5:8" s="1" customFormat="1" x14ac:dyDescent="0.35">
      <c r="E430" s="2"/>
      <c r="F430" s="3"/>
      <c r="H430" s="3"/>
    </row>
    <row r="431" spans="5:8" s="1" customFormat="1" x14ac:dyDescent="0.35">
      <c r="E431" s="2"/>
      <c r="F431" s="3"/>
      <c r="H431" s="3"/>
    </row>
    <row r="432" spans="5:8" s="1" customFormat="1" x14ac:dyDescent="0.35">
      <c r="E432" s="2"/>
      <c r="F432" s="3"/>
      <c r="H432" s="3"/>
    </row>
    <row r="433" spans="5:8" s="1" customFormat="1" x14ac:dyDescent="0.35">
      <c r="E433" s="2"/>
      <c r="F433" s="3"/>
      <c r="H433" s="3"/>
    </row>
    <row r="434" spans="5:8" s="1" customFormat="1" x14ac:dyDescent="0.35">
      <c r="E434" s="2"/>
      <c r="F434" s="3"/>
      <c r="H434" s="3"/>
    </row>
    <row r="435" spans="5:8" s="1" customFormat="1" x14ac:dyDescent="0.35">
      <c r="E435" s="2"/>
      <c r="F435" s="3"/>
      <c r="H435" s="3"/>
    </row>
    <row r="436" spans="5:8" s="1" customFormat="1" x14ac:dyDescent="0.35">
      <c r="E436" s="2"/>
      <c r="F436" s="3"/>
      <c r="H436" s="3"/>
    </row>
    <row r="437" spans="5:8" s="1" customFormat="1" x14ac:dyDescent="0.35">
      <c r="E437" s="2"/>
      <c r="F437" s="3"/>
      <c r="H437" s="3"/>
    </row>
    <row r="438" spans="5:8" s="1" customFormat="1" x14ac:dyDescent="0.35">
      <c r="E438" s="2"/>
      <c r="F438" s="3"/>
      <c r="H438" s="3"/>
    </row>
    <row r="439" spans="5:8" s="1" customFormat="1" x14ac:dyDescent="0.35">
      <c r="E439" s="2"/>
      <c r="F439" s="3"/>
      <c r="H439" s="3"/>
    </row>
    <row r="440" spans="5:8" s="1" customFormat="1" x14ac:dyDescent="0.35">
      <c r="E440" s="2"/>
      <c r="F440" s="3"/>
      <c r="H440" s="3"/>
    </row>
    <row r="441" spans="5:8" s="1" customFormat="1" x14ac:dyDescent="0.35">
      <c r="E441" s="2"/>
      <c r="F441" s="3"/>
      <c r="H441" s="3"/>
    </row>
    <row r="442" spans="5:8" s="1" customFormat="1" x14ac:dyDescent="0.35">
      <c r="E442" s="2"/>
      <c r="F442" s="3"/>
      <c r="H442" s="3"/>
    </row>
    <row r="443" spans="5:8" s="1" customFormat="1" x14ac:dyDescent="0.35">
      <c r="E443" s="2"/>
      <c r="F443" s="3"/>
      <c r="H443" s="3"/>
    </row>
    <row r="444" spans="5:8" s="1" customFormat="1" x14ac:dyDescent="0.35">
      <c r="E444" s="2"/>
      <c r="F444" s="3"/>
      <c r="H444" s="3"/>
    </row>
    <row r="445" spans="5:8" s="1" customFormat="1" x14ac:dyDescent="0.35">
      <c r="E445" s="2"/>
      <c r="F445" s="3"/>
      <c r="H445" s="3"/>
    </row>
    <row r="446" spans="5:8" s="1" customFormat="1" x14ac:dyDescent="0.35">
      <c r="E446" s="2"/>
      <c r="F446" s="3"/>
      <c r="H446" s="3"/>
    </row>
    <row r="447" spans="5:8" s="1" customFormat="1" x14ac:dyDescent="0.35">
      <c r="E447" s="2"/>
      <c r="F447" s="3"/>
      <c r="H447" s="3"/>
    </row>
    <row r="448" spans="5:8" s="1" customFormat="1" x14ac:dyDescent="0.35">
      <c r="E448" s="2"/>
      <c r="F448" s="3"/>
      <c r="H448" s="3"/>
    </row>
    <row r="449" spans="5:8" s="1" customFormat="1" x14ac:dyDescent="0.35">
      <c r="E449" s="2"/>
      <c r="F449" s="3"/>
      <c r="H449" s="3"/>
    </row>
    <row r="450" spans="5:8" s="1" customFormat="1" x14ac:dyDescent="0.35">
      <c r="E450" s="2"/>
      <c r="F450" s="3"/>
      <c r="H450" s="3"/>
    </row>
    <row r="451" spans="5:8" s="1" customFormat="1" x14ac:dyDescent="0.35">
      <c r="E451" s="2"/>
      <c r="F451" s="3"/>
      <c r="H451" s="3"/>
    </row>
    <row r="452" spans="5:8" s="1" customFormat="1" x14ac:dyDescent="0.35">
      <c r="E452" s="2"/>
      <c r="F452" s="3"/>
      <c r="H452" s="3"/>
    </row>
    <row r="453" spans="5:8" s="1" customFormat="1" x14ac:dyDescent="0.35">
      <c r="E453" s="2"/>
      <c r="F453" s="3"/>
      <c r="H453" s="3"/>
    </row>
    <row r="454" spans="5:8" s="1" customFormat="1" x14ac:dyDescent="0.35">
      <c r="E454" s="2"/>
      <c r="F454" s="3"/>
      <c r="H454" s="3"/>
    </row>
    <row r="455" spans="5:8" s="1" customFormat="1" x14ac:dyDescent="0.35">
      <c r="E455" s="2"/>
      <c r="F455" s="3"/>
      <c r="H455" s="3"/>
    </row>
    <row r="456" spans="5:8" s="1" customFormat="1" x14ac:dyDescent="0.35">
      <c r="E456" s="2"/>
      <c r="F456" s="3"/>
      <c r="H456" s="3"/>
    </row>
    <row r="457" spans="5:8" s="1" customFormat="1" x14ac:dyDescent="0.35">
      <c r="E457" s="2"/>
      <c r="F457" s="3"/>
      <c r="H457" s="3"/>
    </row>
    <row r="458" spans="5:8" s="1" customFormat="1" x14ac:dyDescent="0.35">
      <c r="E458" s="2"/>
      <c r="F458" s="3"/>
      <c r="H458" s="3"/>
    </row>
    <row r="459" spans="5:8" s="1" customFormat="1" x14ac:dyDescent="0.35">
      <c r="E459" s="2"/>
      <c r="F459" s="3"/>
      <c r="H459" s="3"/>
    </row>
    <row r="460" spans="5:8" s="1" customFormat="1" x14ac:dyDescent="0.35">
      <c r="E460" s="2"/>
      <c r="F460" s="3"/>
      <c r="H460" s="3"/>
    </row>
    <row r="461" spans="5:8" s="1" customFormat="1" x14ac:dyDescent="0.35">
      <c r="E461" s="2"/>
      <c r="F461" s="3"/>
      <c r="H461" s="3"/>
    </row>
    <row r="462" spans="5:8" s="1" customFormat="1" x14ac:dyDescent="0.35">
      <c r="E462" s="2"/>
      <c r="F462" s="3"/>
      <c r="H462" s="3"/>
    </row>
    <row r="463" spans="5:8" s="1" customFormat="1" x14ac:dyDescent="0.35">
      <c r="E463" s="2"/>
      <c r="F463" s="3"/>
      <c r="H463" s="3"/>
    </row>
    <row r="464" spans="5:8" s="1" customFormat="1" x14ac:dyDescent="0.35">
      <c r="E464" s="2"/>
      <c r="F464" s="3"/>
      <c r="H464" s="3"/>
    </row>
    <row r="465" spans="5:8" s="1" customFormat="1" x14ac:dyDescent="0.35">
      <c r="E465" s="2"/>
      <c r="F465" s="3"/>
      <c r="H465" s="3"/>
    </row>
    <row r="466" spans="5:8" s="1" customFormat="1" x14ac:dyDescent="0.35">
      <c r="E466" s="2"/>
      <c r="F466" s="3"/>
      <c r="H466" s="3"/>
    </row>
    <row r="467" spans="5:8" s="1" customFormat="1" x14ac:dyDescent="0.35">
      <c r="E467" s="2"/>
      <c r="F467" s="3"/>
      <c r="H467" s="3"/>
    </row>
    <row r="468" spans="5:8" s="1" customFormat="1" x14ac:dyDescent="0.35">
      <c r="E468" s="2"/>
      <c r="F468" s="3"/>
      <c r="H468" s="3"/>
    </row>
    <row r="469" spans="5:8" s="1" customFormat="1" x14ac:dyDescent="0.35">
      <c r="E469" s="2"/>
      <c r="F469" s="3"/>
      <c r="H469" s="3"/>
    </row>
    <row r="470" spans="5:8" s="1" customFormat="1" x14ac:dyDescent="0.35">
      <c r="E470" s="2"/>
      <c r="F470" s="3"/>
      <c r="H470" s="3"/>
    </row>
    <row r="471" spans="5:8" s="1" customFormat="1" x14ac:dyDescent="0.35">
      <c r="E471" s="2"/>
      <c r="F471" s="3"/>
      <c r="H471" s="3"/>
    </row>
    <row r="472" spans="5:8" s="1" customFormat="1" x14ac:dyDescent="0.35">
      <c r="E472" s="2"/>
      <c r="F472" s="3"/>
      <c r="H472" s="3"/>
    </row>
    <row r="473" spans="5:8" s="1" customFormat="1" x14ac:dyDescent="0.35">
      <c r="E473" s="2"/>
      <c r="F473" s="3"/>
      <c r="H473" s="3"/>
    </row>
    <row r="474" spans="5:8" s="1" customFormat="1" x14ac:dyDescent="0.35">
      <c r="E474" s="2"/>
      <c r="F474" s="3"/>
      <c r="H474" s="3"/>
    </row>
    <row r="475" spans="5:8" s="1" customFormat="1" x14ac:dyDescent="0.35">
      <c r="E475" s="2"/>
      <c r="F475" s="3"/>
      <c r="H475" s="3"/>
    </row>
    <row r="476" spans="5:8" s="1" customFormat="1" x14ac:dyDescent="0.35">
      <c r="E476" s="2"/>
      <c r="F476" s="3"/>
      <c r="H476" s="3"/>
    </row>
    <row r="477" spans="5:8" s="1" customFormat="1" x14ac:dyDescent="0.35">
      <c r="E477" s="2"/>
      <c r="F477" s="3"/>
      <c r="H477" s="3"/>
    </row>
    <row r="478" spans="5:8" s="1" customFormat="1" x14ac:dyDescent="0.35">
      <c r="E478" s="2"/>
      <c r="F478" s="3"/>
      <c r="H478" s="3"/>
    </row>
    <row r="479" spans="5:8" s="1" customFormat="1" x14ac:dyDescent="0.35">
      <c r="E479" s="2"/>
      <c r="F479" s="3"/>
      <c r="H479" s="3"/>
    </row>
    <row r="480" spans="5:8" s="1" customFormat="1" x14ac:dyDescent="0.35">
      <c r="E480" s="2"/>
      <c r="F480" s="3"/>
      <c r="H480" s="3"/>
    </row>
    <row r="481" spans="5:8" s="1" customFormat="1" x14ac:dyDescent="0.35">
      <c r="E481" s="2"/>
      <c r="F481" s="3"/>
      <c r="H481" s="3"/>
    </row>
    <row r="482" spans="5:8" s="1" customFormat="1" x14ac:dyDescent="0.35">
      <c r="E482" s="2"/>
      <c r="F482" s="3"/>
      <c r="H482" s="3"/>
    </row>
    <row r="483" spans="5:8" s="1" customFormat="1" x14ac:dyDescent="0.35">
      <c r="E483" s="2"/>
      <c r="F483" s="3"/>
      <c r="H483" s="3"/>
    </row>
    <row r="484" spans="5:8" s="1" customFormat="1" x14ac:dyDescent="0.35">
      <c r="E484" s="2"/>
      <c r="F484" s="3"/>
      <c r="H484" s="3"/>
    </row>
    <row r="485" spans="5:8" s="1" customFormat="1" x14ac:dyDescent="0.35">
      <c r="E485" s="2"/>
      <c r="F485" s="3"/>
      <c r="H485" s="3"/>
    </row>
    <row r="486" spans="5:8" s="1" customFormat="1" x14ac:dyDescent="0.35">
      <c r="E486" s="2"/>
      <c r="F486" s="3"/>
      <c r="H486" s="3"/>
    </row>
    <row r="487" spans="5:8" s="1" customFormat="1" x14ac:dyDescent="0.35">
      <c r="E487" s="2"/>
      <c r="F487" s="3"/>
      <c r="H487" s="3"/>
    </row>
    <row r="488" spans="5:8" s="1" customFormat="1" x14ac:dyDescent="0.35">
      <c r="E488" s="2"/>
      <c r="F488" s="3"/>
      <c r="H488" s="3"/>
    </row>
    <row r="489" spans="5:8" s="1" customFormat="1" x14ac:dyDescent="0.35">
      <c r="E489" s="2"/>
      <c r="F489" s="3"/>
      <c r="H489" s="3"/>
    </row>
    <row r="490" spans="5:8" s="1" customFormat="1" x14ac:dyDescent="0.35">
      <c r="E490" s="2"/>
      <c r="F490" s="3"/>
      <c r="H490" s="3"/>
    </row>
    <row r="491" spans="5:8" s="1" customFormat="1" x14ac:dyDescent="0.35">
      <c r="E491" s="2"/>
      <c r="F491" s="3"/>
      <c r="H491" s="3"/>
    </row>
    <row r="492" spans="5:8" s="1" customFormat="1" x14ac:dyDescent="0.35">
      <c r="E492" s="2"/>
      <c r="F492" s="3"/>
      <c r="H492" s="3"/>
    </row>
    <row r="493" spans="5:8" s="1" customFormat="1" x14ac:dyDescent="0.35">
      <c r="E493" s="2"/>
      <c r="F493" s="3"/>
      <c r="H493" s="3"/>
    </row>
    <row r="494" spans="5:8" s="1" customFormat="1" x14ac:dyDescent="0.35">
      <c r="E494" s="2"/>
      <c r="F494" s="3"/>
      <c r="H494" s="3"/>
    </row>
    <row r="495" spans="5:8" s="1" customFormat="1" x14ac:dyDescent="0.35">
      <c r="E495" s="2"/>
      <c r="F495" s="3"/>
      <c r="H495" s="3"/>
    </row>
    <row r="496" spans="5:8" s="1" customFormat="1" x14ac:dyDescent="0.35">
      <c r="E496" s="2"/>
      <c r="F496" s="3"/>
      <c r="H496" s="3"/>
    </row>
    <row r="497" spans="5:8" s="1" customFormat="1" x14ac:dyDescent="0.35">
      <c r="E497" s="2"/>
      <c r="F497" s="3"/>
      <c r="H497" s="3"/>
    </row>
    <row r="498" spans="5:8" s="1" customFormat="1" x14ac:dyDescent="0.35">
      <c r="E498" s="2"/>
      <c r="F498" s="3"/>
      <c r="H498" s="3"/>
    </row>
    <row r="499" spans="5:8" s="1" customFormat="1" x14ac:dyDescent="0.35">
      <c r="E499" s="2"/>
      <c r="F499" s="3"/>
      <c r="H499" s="3"/>
    </row>
    <row r="500" spans="5:8" s="1" customFormat="1" x14ac:dyDescent="0.35">
      <c r="E500" s="2"/>
      <c r="F500" s="3"/>
      <c r="H500" s="3"/>
    </row>
    <row r="501" spans="5:8" s="1" customFormat="1" x14ac:dyDescent="0.35">
      <c r="E501" s="2"/>
      <c r="F501" s="3"/>
      <c r="H501" s="3"/>
    </row>
    <row r="502" spans="5:8" s="1" customFormat="1" x14ac:dyDescent="0.35">
      <c r="E502" s="2"/>
      <c r="F502" s="3"/>
      <c r="H502" s="3"/>
    </row>
    <row r="503" spans="5:8" s="1" customFormat="1" x14ac:dyDescent="0.35">
      <c r="E503" s="2"/>
      <c r="F503" s="3"/>
      <c r="H503" s="3"/>
    </row>
    <row r="504" spans="5:8" s="1" customFormat="1" x14ac:dyDescent="0.35">
      <c r="E504" s="2"/>
      <c r="F504" s="3"/>
      <c r="H504" s="3"/>
    </row>
    <row r="505" spans="5:8" s="1" customFormat="1" x14ac:dyDescent="0.35">
      <c r="E505" s="2"/>
      <c r="F505" s="3"/>
      <c r="H505" s="3"/>
    </row>
    <row r="506" spans="5:8" s="1" customFormat="1" x14ac:dyDescent="0.35">
      <c r="E506" s="2"/>
      <c r="F506" s="3"/>
      <c r="H506" s="3"/>
    </row>
    <row r="507" spans="5:8" s="1" customFormat="1" x14ac:dyDescent="0.35">
      <c r="E507" s="2"/>
      <c r="F507" s="3"/>
      <c r="H507" s="3"/>
    </row>
    <row r="508" spans="5:8" s="1" customFormat="1" x14ac:dyDescent="0.35">
      <c r="E508" s="2"/>
      <c r="F508" s="3"/>
      <c r="H508" s="3"/>
    </row>
    <row r="509" spans="5:8" s="1" customFormat="1" x14ac:dyDescent="0.35">
      <c r="E509" s="2"/>
      <c r="F509" s="3"/>
      <c r="H509" s="3"/>
    </row>
    <row r="510" spans="5:8" s="1" customFormat="1" x14ac:dyDescent="0.35">
      <c r="E510" s="2"/>
      <c r="F510" s="3"/>
      <c r="H510" s="3"/>
    </row>
    <row r="511" spans="5:8" s="1" customFormat="1" x14ac:dyDescent="0.35">
      <c r="E511" s="2"/>
      <c r="F511" s="3"/>
      <c r="H511" s="3"/>
    </row>
    <row r="512" spans="5:8" s="1" customFormat="1" x14ac:dyDescent="0.35">
      <c r="E512" s="2"/>
      <c r="F512" s="3"/>
      <c r="H512" s="3"/>
    </row>
    <row r="513" spans="5:8" s="1" customFormat="1" x14ac:dyDescent="0.35">
      <c r="E513" s="2"/>
      <c r="F513" s="3"/>
      <c r="H513" s="3"/>
    </row>
    <row r="514" spans="5:8" s="1" customFormat="1" x14ac:dyDescent="0.35">
      <c r="E514" s="2"/>
      <c r="F514" s="3"/>
      <c r="H514" s="3"/>
    </row>
    <row r="515" spans="5:8" s="1" customFormat="1" x14ac:dyDescent="0.35">
      <c r="E515" s="2"/>
      <c r="F515" s="3"/>
      <c r="H515" s="3"/>
    </row>
    <row r="516" spans="5:8" s="1" customFormat="1" x14ac:dyDescent="0.35">
      <c r="E516" s="2"/>
      <c r="F516" s="3"/>
      <c r="H516" s="3"/>
    </row>
    <row r="517" spans="5:8" s="1" customFormat="1" x14ac:dyDescent="0.35">
      <c r="E517" s="2"/>
      <c r="F517" s="3"/>
      <c r="H517" s="3"/>
    </row>
    <row r="518" spans="5:8" s="1" customFormat="1" x14ac:dyDescent="0.35">
      <c r="E518" s="2"/>
      <c r="F518" s="3"/>
      <c r="H518" s="3"/>
    </row>
    <row r="519" spans="5:8" s="1" customFormat="1" x14ac:dyDescent="0.35">
      <c r="E519" s="2"/>
      <c r="F519" s="3"/>
      <c r="H519" s="3"/>
    </row>
    <row r="520" spans="5:8" s="1" customFormat="1" x14ac:dyDescent="0.35">
      <c r="E520" s="2"/>
      <c r="F520" s="3"/>
      <c r="H520" s="3"/>
    </row>
    <row r="521" spans="5:8" s="1" customFormat="1" x14ac:dyDescent="0.35">
      <c r="E521" s="2"/>
      <c r="F521" s="3"/>
      <c r="H521" s="3"/>
    </row>
    <row r="522" spans="5:8" s="1" customFormat="1" x14ac:dyDescent="0.35">
      <c r="E522" s="2"/>
      <c r="F522" s="3"/>
      <c r="H522" s="3"/>
    </row>
    <row r="523" spans="5:8" s="1" customFormat="1" x14ac:dyDescent="0.35">
      <c r="E523" s="2"/>
      <c r="F523" s="3"/>
      <c r="H523" s="3"/>
    </row>
    <row r="524" spans="5:8" s="1" customFormat="1" x14ac:dyDescent="0.35">
      <c r="E524" s="2"/>
      <c r="F524" s="3"/>
      <c r="H524" s="3"/>
    </row>
    <row r="525" spans="5:8" s="1" customFormat="1" x14ac:dyDescent="0.35">
      <c r="E525" s="2"/>
      <c r="F525" s="3"/>
      <c r="H525" s="3"/>
    </row>
    <row r="526" spans="5:8" s="1" customFormat="1" x14ac:dyDescent="0.35">
      <c r="E526" s="2"/>
      <c r="F526" s="3"/>
      <c r="H526" s="3"/>
    </row>
    <row r="527" spans="5:8" s="1" customFormat="1" x14ac:dyDescent="0.35">
      <c r="E527" s="2"/>
      <c r="F527" s="3"/>
      <c r="H527" s="3"/>
    </row>
    <row r="528" spans="5:8" s="1" customFormat="1" x14ac:dyDescent="0.35">
      <c r="E528" s="2"/>
      <c r="F528" s="3"/>
      <c r="H528" s="3"/>
    </row>
    <row r="529" spans="5:8" s="1" customFormat="1" x14ac:dyDescent="0.35">
      <c r="E529" s="2"/>
      <c r="F529" s="3"/>
      <c r="H529" s="3"/>
    </row>
    <row r="530" spans="5:8" s="1" customFormat="1" x14ac:dyDescent="0.35">
      <c r="E530" s="2"/>
      <c r="F530" s="3"/>
      <c r="H530" s="3"/>
    </row>
    <row r="531" spans="5:8" s="1" customFormat="1" x14ac:dyDescent="0.35">
      <c r="E531" s="2"/>
      <c r="F531" s="3"/>
      <c r="H531" s="3"/>
    </row>
    <row r="532" spans="5:8" s="1" customFormat="1" x14ac:dyDescent="0.35">
      <c r="E532" s="2"/>
      <c r="F532" s="3"/>
      <c r="H532" s="3"/>
    </row>
    <row r="533" spans="5:8" s="1" customFormat="1" x14ac:dyDescent="0.35">
      <c r="E533" s="2"/>
      <c r="F533" s="3"/>
      <c r="H533" s="3"/>
    </row>
    <row r="534" spans="5:8" s="1" customFormat="1" x14ac:dyDescent="0.35">
      <c r="E534" s="2"/>
      <c r="F534" s="3"/>
      <c r="H534" s="3"/>
    </row>
    <row r="535" spans="5:8" s="1" customFormat="1" x14ac:dyDescent="0.35">
      <c r="E535" s="2"/>
      <c r="F535" s="3"/>
      <c r="H535" s="3"/>
    </row>
    <row r="536" spans="5:8" s="1" customFormat="1" x14ac:dyDescent="0.35">
      <c r="E536" s="2"/>
      <c r="F536" s="3"/>
      <c r="H536" s="3"/>
    </row>
    <row r="537" spans="5:8" s="1" customFormat="1" x14ac:dyDescent="0.35">
      <c r="E537" s="2"/>
      <c r="F537" s="3"/>
      <c r="H537" s="3"/>
    </row>
    <row r="538" spans="5:8" s="1" customFormat="1" x14ac:dyDescent="0.35">
      <c r="E538" s="2"/>
      <c r="F538" s="3"/>
      <c r="H538" s="3"/>
    </row>
    <row r="539" spans="5:8" s="1" customFormat="1" x14ac:dyDescent="0.35">
      <c r="E539" s="2"/>
      <c r="F539" s="3"/>
      <c r="H539" s="3"/>
    </row>
    <row r="540" spans="5:8" s="1" customFormat="1" x14ac:dyDescent="0.35">
      <c r="E540" s="2"/>
      <c r="F540" s="3"/>
      <c r="H540" s="3"/>
    </row>
    <row r="541" spans="5:8" s="1" customFormat="1" x14ac:dyDescent="0.35">
      <c r="E541" s="2"/>
      <c r="F541" s="3"/>
      <c r="H541" s="3"/>
    </row>
    <row r="542" spans="5:8" s="1" customFormat="1" x14ac:dyDescent="0.35">
      <c r="E542" s="2"/>
      <c r="F542" s="3"/>
      <c r="H542" s="3"/>
    </row>
    <row r="543" spans="5:8" s="1" customFormat="1" x14ac:dyDescent="0.35">
      <c r="E543" s="2"/>
      <c r="F543" s="3"/>
      <c r="H543" s="3"/>
    </row>
    <row r="544" spans="5:8" s="1" customFormat="1" x14ac:dyDescent="0.35">
      <c r="E544" s="2"/>
      <c r="F544" s="3"/>
      <c r="H544" s="3"/>
    </row>
    <row r="545" spans="5:8" s="1" customFormat="1" x14ac:dyDescent="0.35">
      <c r="E545" s="2"/>
      <c r="F545" s="3"/>
      <c r="H545" s="3"/>
    </row>
    <row r="546" spans="5:8" s="1" customFormat="1" x14ac:dyDescent="0.35">
      <c r="E546" s="2"/>
      <c r="F546" s="3"/>
      <c r="H546" s="3"/>
    </row>
    <row r="547" spans="5:8" s="1" customFormat="1" x14ac:dyDescent="0.35">
      <c r="E547" s="2"/>
      <c r="F547" s="3"/>
      <c r="H547" s="3"/>
    </row>
    <row r="548" spans="5:8" s="1" customFormat="1" x14ac:dyDescent="0.35">
      <c r="E548" s="2"/>
      <c r="F548" s="3"/>
      <c r="H548" s="3"/>
    </row>
    <row r="549" spans="5:8" s="1" customFormat="1" x14ac:dyDescent="0.35">
      <c r="E549" s="2"/>
      <c r="F549" s="3"/>
      <c r="H549" s="3"/>
    </row>
    <row r="550" spans="5:8" s="1" customFormat="1" x14ac:dyDescent="0.35">
      <c r="E550" s="2"/>
      <c r="F550" s="3"/>
      <c r="H550" s="3"/>
    </row>
    <row r="551" spans="5:8" s="1" customFormat="1" x14ac:dyDescent="0.35">
      <c r="E551" s="2"/>
      <c r="F551" s="3"/>
      <c r="H551" s="3"/>
    </row>
    <row r="552" spans="5:8" s="1" customFormat="1" x14ac:dyDescent="0.35">
      <c r="E552" s="2"/>
      <c r="F552" s="3"/>
      <c r="H552" s="3"/>
    </row>
    <row r="553" spans="5:8" s="1" customFormat="1" x14ac:dyDescent="0.35">
      <c r="E553" s="2"/>
      <c r="F553" s="3"/>
      <c r="H553" s="3"/>
    </row>
    <row r="554" spans="5:8" s="1" customFormat="1" x14ac:dyDescent="0.35">
      <c r="E554" s="2"/>
      <c r="F554" s="3"/>
      <c r="H554" s="3"/>
    </row>
    <row r="555" spans="5:8" s="1" customFormat="1" x14ac:dyDescent="0.35">
      <c r="E555" s="2"/>
      <c r="F555" s="3"/>
      <c r="H555" s="3"/>
    </row>
    <row r="556" spans="5:8" s="1" customFormat="1" x14ac:dyDescent="0.35">
      <c r="E556" s="2"/>
      <c r="F556" s="3"/>
      <c r="H556" s="3"/>
    </row>
    <row r="557" spans="5:8" s="1" customFormat="1" x14ac:dyDescent="0.35">
      <c r="E557" s="2"/>
      <c r="F557" s="3"/>
      <c r="H557" s="3"/>
    </row>
    <row r="558" spans="5:8" s="1" customFormat="1" x14ac:dyDescent="0.35">
      <c r="E558" s="2"/>
      <c r="F558" s="3"/>
      <c r="H558" s="3"/>
    </row>
    <row r="559" spans="5:8" s="1" customFormat="1" x14ac:dyDescent="0.35">
      <c r="E559" s="2"/>
      <c r="F559" s="3"/>
      <c r="H559" s="3"/>
    </row>
    <row r="560" spans="5:8" s="1" customFormat="1" x14ac:dyDescent="0.35">
      <c r="E560" s="2"/>
      <c r="F560" s="3"/>
      <c r="H560" s="3"/>
    </row>
    <row r="561" spans="5:8" s="1" customFormat="1" x14ac:dyDescent="0.35">
      <c r="E561" s="2"/>
      <c r="F561" s="3"/>
      <c r="H561" s="3"/>
    </row>
    <row r="562" spans="5:8" s="1" customFormat="1" x14ac:dyDescent="0.35">
      <c r="E562" s="2"/>
      <c r="F562" s="3"/>
      <c r="H562" s="3"/>
    </row>
    <row r="563" spans="5:8" s="1" customFormat="1" x14ac:dyDescent="0.35">
      <c r="E563" s="2"/>
      <c r="F563" s="3"/>
      <c r="H563" s="3"/>
    </row>
    <row r="564" spans="5:8" s="1" customFormat="1" x14ac:dyDescent="0.35">
      <c r="E564" s="2"/>
      <c r="F564" s="3"/>
      <c r="H564" s="3"/>
    </row>
    <row r="565" spans="5:8" s="1" customFormat="1" x14ac:dyDescent="0.35">
      <c r="E565" s="2"/>
      <c r="F565" s="3"/>
      <c r="H565" s="3"/>
    </row>
    <row r="566" spans="5:8" s="1" customFormat="1" x14ac:dyDescent="0.35">
      <c r="E566" s="2"/>
      <c r="F566" s="3"/>
      <c r="H566" s="3"/>
    </row>
    <row r="567" spans="5:8" s="1" customFormat="1" x14ac:dyDescent="0.35">
      <c r="E567" s="2"/>
      <c r="F567" s="3"/>
      <c r="H567" s="3"/>
    </row>
    <row r="568" spans="5:8" s="1" customFormat="1" x14ac:dyDescent="0.35">
      <c r="E568" s="2"/>
      <c r="F568" s="3"/>
      <c r="H568" s="3"/>
    </row>
    <row r="569" spans="5:8" s="1" customFormat="1" x14ac:dyDescent="0.35">
      <c r="E569" s="2"/>
      <c r="F569" s="3"/>
      <c r="H569" s="3"/>
    </row>
    <row r="570" spans="5:8" s="1" customFormat="1" x14ac:dyDescent="0.35">
      <c r="E570" s="2"/>
      <c r="F570" s="3"/>
      <c r="H570" s="3"/>
    </row>
    <row r="571" spans="5:8" s="1" customFormat="1" x14ac:dyDescent="0.35">
      <c r="E571" s="2"/>
      <c r="F571" s="3"/>
      <c r="H571" s="3"/>
    </row>
    <row r="572" spans="5:8" s="1" customFormat="1" x14ac:dyDescent="0.35">
      <c r="E572" s="2"/>
      <c r="F572" s="3"/>
      <c r="H572" s="3"/>
    </row>
    <row r="573" spans="5:8" s="1" customFormat="1" x14ac:dyDescent="0.35">
      <c r="E573" s="2"/>
      <c r="F573" s="3"/>
      <c r="H573" s="3"/>
    </row>
    <row r="574" spans="5:8" s="1" customFormat="1" x14ac:dyDescent="0.35">
      <c r="E574" s="2"/>
      <c r="F574" s="3"/>
      <c r="H574" s="3"/>
    </row>
    <row r="575" spans="5:8" s="1" customFormat="1" x14ac:dyDescent="0.35">
      <c r="E575" s="2"/>
      <c r="F575" s="3"/>
      <c r="H575" s="3"/>
    </row>
    <row r="576" spans="5:8" s="1" customFormat="1" x14ac:dyDescent="0.35">
      <c r="E576" s="2"/>
      <c r="F576" s="3"/>
      <c r="H576" s="3"/>
    </row>
    <row r="577" spans="5:8" s="1" customFormat="1" x14ac:dyDescent="0.35">
      <c r="E577" s="2"/>
      <c r="F577" s="3"/>
      <c r="H577" s="3"/>
    </row>
    <row r="578" spans="5:8" s="1" customFormat="1" x14ac:dyDescent="0.35">
      <c r="E578" s="2"/>
      <c r="F578" s="3"/>
      <c r="H578" s="3"/>
    </row>
    <row r="579" spans="5:8" s="1" customFormat="1" x14ac:dyDescent="0.35">
      <c r="E579" s="2"/>
      <c r="F579" s="3"/>
      <c r="H579" s="3"/>
    </row>
    <row r="580" spans="5:8" s="1" customFormat="1" x14ac:dyDescent="0.35">
      <c r="E580" s="2"/>
      <c r="F580" s="3"/>
      <c r="H580" s="3"/>
    </row>
    <row r="581" spans="5:8" s="1" customFormat="1" x14ac:dyDescent="0.35">
      <c r="E581" s="2"/>
      <c r="F581" s="3"/>
      <c r="H581" s="3"/>
    </row>
    <row r="582" spans="5:8" s="1" customFormat="1" x14ac:dyDescent="0.35">
      <c r="E582" s="2"/>
      <c r="F582" s="3"/>
      <c r="H582" s="3"/>
    </row>
    <row r="583" spans="5:8" s="1" customFormat="1" x14ac:dyDescent="0.35">
      <c r="E583" s="2"/>
      <c r="F583" s="3"/>
      <c r="H583" s="3"/>
    </row>
    <row r="584" spans="5:8" s="1" customFormat="1" x14ac:dyDescent="0.35">
      <c r="E584" s="2"/>
      <c r="F584" s="3"/>
      <c r="H584" s="3"/>
    </row>
    <row r="585" spans="5:8" s="1" customFormat="1" x14ac:dyDescent="0.35">
      <c r="E585" s="2"/>
      <c r="F585" s="3"/>
      <c r="H585" s="3"/>
    </row>
    <row r="586" spans="5:8" s="1" customFormat="1" x14ac:dyDescent="0.35">
      <c r="E586" s="2"/>
      <c r="F586" s="3"/>
      <c r="H586" s="3"/>
    </row>
    <row r="587" spans="5:8" s="1" customFormat="1" x14ac:dyDescent="0.35">
      <c r="E587" s="2"/>
      <c r="F587" s="3"/>
      <c r="H587" s="3"/>
    </row>
    <row r="588" spans="5:8" s="1" customFormat="1" x14ac:dyDescent="0.35">
      <c r="E588" s="2"/>
      <c r="F588" s="3"/>
      <c r="H588" s="3"/>
    </row>
    <row r="589" spans="5:8" s="1" customFormat="1" x14ac:dyDescent="0.35">
      <c r="E589" s="2"/>
      <c r="F589" s="3"/>
      <c r="H589" s="3"/>
    </row>
    <row r="590" spans="5:8" s="1" customFormat="1" x14ac:dyDescent="0.35">
      <c r="E590" s="2"/>
      <c r="F590" s="3"/>
      <c r="H590" s="3"/>
    </row>
    <row r="591" spans="5:8" s="1" customFormat="1" x14ac:dyDescent="0.35">
      <c r="E591" s="2"/>
      <c r="F591" s="3"/>
      <c r="H591" s="3"/>
    </row>
    <row r="592" spans="5:8" s="1" customFormat="1" x14ac:dyDescent="0.35">
      <c r="E592" s="2"/>
      <c r="F592" s="3"/>
      <c r="H592" s="3"/>
    </row>
    <row r="593" spans="5:8" s="1" customFormat="1" x14ac:dyDescent="0.35">
      <c r="E593" s="2"/>
      <c r="F593" s="3"/>
      <c r="H593" s="3"/>
    </row>
    <row r="594" spans="5:8" s="1" customFormat="1" x14ac:dyDescent="0.35">
      <c r="E594" s="2"/>
      <c r="F594" s="3"/>
      <c r="H594" s="3"/>
    </row>
    <row r="595" spans="5:8" s="1" customFormat="1" x14ac:dyDescent="0.35">
      <c r="E595" s="2"/>
      <c r="F595" s="3"/>
      <c r="H595" s="3"/>
    </row>
    <row r="596" spans="5:8" s="1" customFormat="1" x14ac:dyDescent="0.35">
      <c r="E596" s="2"/>
      <c r="F596" s="3"/>
      <c r="H596" s="3"/>
    </row>
    <row r="597" spans="5:8" s="1" customFormat="1" x14ac:dyDescent="0.35">
      <c r="E597" s="2"/>
      <c r="F597" s="3"/>
      <c r="H597" s="3"/>
    </row>
    <row r="598" spans="5:8" s="1" customFormat="1" x14ac:dyDescent="0.35">
      <c r="E598" s="2"/>
      <c r="F598" s="3"/>
      <c r="H598" s="3"/>
    </row>
    <row r="599" spans="5:8" s="1" customFormat="1" x14ac:dyDescent="0.35">
      <c r="E599" s="2"/>
      <c r="F599" s="3"/>
      <c r="H599" s="3"/>
    </row>
    <row r="600" spans="5:8" s="1" customFormat="1" x14ac:dyDescent="0.35">
      <c r="E600" s="2"/>
      <c r="F600" s="3"/>
      <c r="H600" s="3"/>
    </row>
    <row r="601" spans="5:8" s="1" customFormat="1" x14ac:dyDescent="0.35">
      <c r="E601" s="2"/>
      <c r="F601" s="3"/>
      <c r="H601" s="3"/>
    </row>
    <row r="602" spans="5:8" s="1" customFormat="1" x14ac:dyDescent="0.35">
      <c r="E602" s="2"/>
      <c r="F602" s="3"/>
      <c r="H602" s="3"/>
    </row>
    <row r="603" spans="5:8" s="1" customFormat="1" x14ac:dyDescent="0.35">
      <c r="E603" s="2"/>
      <c r="F603" s="3"/>
      <c r="H603" s="3"/>
    </row>
    <row r="604" spans="5:8" s="1" customFormat="1" x14ac:dyDescent="0.35">
      <c r="E604" s="2"/>
      <c r="F604" s="3"/>
      <c r="H604" s="3"/>
    </row>
    <row r="605" spans="5:8" s="1" customFormat="1" x14ac:dyDescent="0.35">
      <c r="E605" s="2"/>
      <c r="F605" s="3"/>
      <c r="H605" s="3"/>
    </row>
    <row r="606" spans="5:8" s="1" customFormat="1" x14ac:dyDescent="0.35">
      <c r="E606" s="2"/>
      <c r="F606" s="3"/>
      <c r="H606" s="3"/>
    </row>
    <row r="607" spans="5:8" s="1" customFormat="1" x14ac:dyDescent="0.35">
      <c r="E607" s="2"/>
      <c r="F607" s="3"/>
      <c r="H607" s="3"/>
    </row>
    <row r="608" spans="5:8" s="1" customFormat="1" x14ac:dyDescent="0.35">
      <c r="E608" s="2"/>
      <c r="F608" s="3"/>
      <c r="H608" s="3"/>
    </row>
    <row r="609" spans="5:8" s="1" customFormat="1" x14ac:dyDescent="0.35">
      <c r="E609" s="2"/>
      <c r="F609" s="3"/>
      <c r="H609" s="3"/>
    </row>
    <row r="610" spans="5:8" s="1" customFormat="1" x14ac:dyDescent="0.35">
      <c r="E610" s="2"/>
      <c r="F610" s="3"/>
      <c r="H610" s="3"/>
    </row>
    <row r="611" spans="5:8" s="1" customFormat="1" x14ac:dyDescent="0.35">
      <c r="E611" s="2"/>
      <c r="F611" s="3"/>
      <c r="H611" s="3"/>
    </row>
    <row r="612" spans="5:8" s="1" customFormat="1" x14ac:dyDescent="0.35">
      <c r="E612" s="2"/>
      <c r="F612" s="3"/>
      <c r="H612" s="3"/>
    </row>
    <row r="613" spans="5:8" s="1" customFormat="1" x14ac:dyDescent="0.35">
      <c r="E613" s="2"/>
      <c r="F613" s="3"/>
      <c r="H613" s="3"/>
    </row>
    <row r="614" spans="5:8" s="1" customFormat="1" x14ac:dyDescent="0.35">
      <c r="E614" s="2"/>
      <c r="F614" s="3"/>
      <c r="H614" s="3"/>
    </row>
    <row r="615" spans="5:8" s="1" customFormat="1" x14ac:dyDescent="0.35">
      <c r="E615" s="2"/>
      <c r="F615" s="3"/>
      <c r="H615" s="3"/>
    </row>
    <row r="616" spans="5:8" s="1" customFormat="1" x14ac:dyDescent="0.35">
      <c r="E616" s="2"/>
      <c r="F616" s="3"/>
      <c r="H616" s="3"/>
    </row>
    <row r="617" spans="5:8" s="1" customFormat="1" x14ac:dyDescent="0.35">
      <c r="E617" s="2"/>
      <c r="F617" s="3"/>
      <c r="H617" s="3"/>
    </row>
    <row r="618" spans="5:8" s="1" customFormat="1" x14ac:dyDescent="0.35">
      <c r="E618" s="2"/>
      <c r="F618" s="3"/>
      <c r="H618" s="3"/>
    </row>
    <row r="619" spans="5:8" s="1" customFormat="1" x14ac:dyDescent="0.35">
      <c r="E619" s="2"/>
      <c r="F619" s="3"/>
      <c r="H619" s="3"/>
    </row>
    <row r="620" spans="5:8" s="1" customFormat="1" x14ac:dyDescent="0.35">
      <c r="E620" s="2"/>
      <c r="F620" s="3"/>
      <c r="H620" s="3"/>
    </row>
    <row r="621" spans="5:8" s="1" customFormat="1" x14ac:dyDescent="0.35">
      <c r="E621" s="2"/>
      <c r="F621" s="3"/>
      <c r="H621" s="3"/>
    </row>
    <row r="622" spans="5:8" s="1" customFormat="1" x14ac:dyDescent="0.35">
      <c r="E622" s="2"/>
      <c r="F622" s="3"/>
      <c r="H622" s="3"/>
    </row>
    <row r="623" spans="5:8" s="1" customFormat="1" x14ac:dyDescent="0.35">
      <c r="E623" s="2"/>
      <c r="F623" s="3"/>
      <c r="H623" s="3"/>
    </row>
    <row r="624" spans="5:8" s="1" customFormat="1" x14ac:dyDescent="0.35">
      <c r="E624" s="2"/>
      <c r="F624" s="3"/>
      <c r="H624" s="3"/>
    </row>
    <row r="625" spans="5:8" s="1" customFormat="1" x14ac:dyDescent="0.35">
      <c r="E625" s="2"/>
      <c r="F625" s="3"/>
      <c r="H625" s="3"/>
    </row>
    <row r="626" spans="5:8" s="1" customFormat="1" x14ac:dyDescent="0.35">
      <c r="E626" s="2"/>
      <c r="F626" s="3"/>
      <c r="H626" s="3"/>
    </row>
    <row r="627" spans="5:8" s="1" customFormat="1" x14ac:dyDescent="0.35">
      <c r="E627" s="2"/>
      <c r="F627" s="3"/>
      <c r="H627" s="3"/>
    </row>
    <row r="628" spans="5:8" s="1" customFormat="1" x14ac:dyDescent="0.35">
      <c r="E628" s="2"/>
      <c r="F628" s="3"/>
      <c r="H628" s="3"/>
    </row>
    <row r="629" spans="5:8" s="1" customFormat="1" x14ac:dyDescent="0.35">
      <c r="E629" s="2"/>
      <c r="F629" s="3"/>
      <c r="H629" s="3"/>
    </row>
    <row r="630" spans="5:8" s="1" customFormat="1" x14ac:dyDescent="0.35">
      <c r="E630" s="2"/>
      <c r="F630" s="3"/>
      <c r="H630" s="3"/>
    </row>
    <row r="631" spans="5:8" s="1" customFormat="1" x14ac:dyDescent="0.35">
      <c r="E631" s="2"/>
      <c r="F631" s="3"/>
      <c r="H631" s="3"/>
    </row>
    <row r="632" spans="5:8" s="1" customFormat="1" x14ac:dyDescent="0.35">
      <c r="E632" s="2"/>
      <c r="F632" s="3"/>
      <c r="H632" s="3"/>
    </row>
    <row r="633" spans="5:8" s="1" customFormat="1" x14ac:dyDescent="0.35">
      <c r="E633" s="2"/>
      <c r="F633" s="3"/>
      <c r="H633" s="3"/>
    </row>
    <row r="634" spans="5:8" s="1" customFormat="1" x14ac:dyDescent="0.35">
      <c r="E634" s="2"/>
      <c r="F634" s="3"/>
      <c r="H634" s="3"/>
    </row>
    <row r="635" spans="5:8" s="1" customFormat="1" x14ac:dyDescent="0.35">
      <c r="E635" s="2"/>
      <c r="F635" s="3"/>
      <c r="H635" s="3"/>
    </row>
    <row r="636" spans="5:8" s="1" customFormat="1" x14ac:dyDescent="0.35">
      <c r="E636" s="2"/>
      <c r="F636" s="3"/>
      <c r="H636" s="3"/>
    </row>
    <row r="637" spans="5:8" s="1" customFormat="1" x14ac:dyDescent="0.35">
      <c r="E637" s="2"/>
      <c r="F637" s="3"/>
      <c r="H637" s="3"/>
    </row>
    <row r="638" spans="5:8" s="1" customFormat="1" x14ac:dyDescent="0.35">
      <c r="E638" s="2"/>
      <c r="F638" s="3"/>
      <c r="H638" s="3"/>
    </row>
    <row r="639" spans="5:8" s="1" customFormat="1" x14ac:dyDescent="0.35">
      <c r="E639" s="2"/>
      <c r="F639" s="3"/>
      <c r="H639" s="3"/>
    </row>
    <row r="640" spans="5:8" s="1" customFormat="1" x14ac:dyDescent="0.35">
      <c r="E640" s="2"/>
      <c r="F640" s="3"/>
      <c r="H640" s="3"/>
    </row>
    <row r="641" spans="5:8" s="1" customFormat="1" x14ac:dyDescent="0.35">
      <c r="E641" s="2"/>
      <c r="F641" s="3"/>
      <c r="H641" s="3"/>
    </row>
    <row r="642" spans="5:8" s="1" customFormat="1" x14ac:dyDescent="0.35">
      <c r="E642" s="2"/>
      <c r="F642" s="3"/>
      <c r="H642" s="3"/>
    </row>
    <row r="643" spans="5:8" s="1" customFormat="1" x14ac:dyDescent="0.35">
      <c r="E643" s="2"/>
      <c r="F643" s="3"/>
      <c r="H643" s="3"/>
    </row>
    <row r="644" spans="5:8" s="1" customFormat="1" x14ac:dyDescent="0.35">
      <c r="E644" s="2"/>
      <c r="F644" s="3"/>
      <c r="H644" s="3"/>
    </row>
    <row r="645" spans="5:8" s="1" customFormat="1" x14ac:dyDescent="0.35">
      <c r="E645" s="2"/>
      <c r="F645" s="3"/>
      <c r="H645" s="3"/>
    </row>
    <row r="646" spans="5:8" s="1" customFormat="1" x14ac:dyDescent="0.35">
      <c r="E646" s="2"/>
      <c r="F646" s="3"/>
      <c r="H646" s="3"/>
    </row>
    <row r="647" spans="5:8" s="1" customFormat="1" x14ac:dyDescent="0.35">
      <c r="E647" s="2"/>
      <c r="F647" s="3"/>
      <c r="H647" s="3"/>
    </row>
    <row r="648" spans="5:8" s="1" customFormat="1" x14ac:dyDescent="0.35">
      <c r="E648" s="2"/>
      <c r="F648" s="3"/>
      <c r="H648" s="3"/>
    </row>
    <row r="649" spans="5:8" s="1" customFormat="1" x14ac:dyDescent="0.35">
      <c r="E649" s="2"/>
      <c r="F649" s="3"/>
      <c r="H649" s="3"/>
    </row>
    <row r="650" spans="5:8" s="1" customFormat="1" x14ac:dyDescent="0.35">
      <c r="E650" s="2"/>
      <c r="F650" s="3"/>
      <c r="H650" s="3"/>
    </row>
    <row r="651" spans="5:8" s="1" customFormat="1" x14ac:dyDescent="0.35">
      <c r="E651" s="2"/>
      <c r="F651" s="3"/>
      <c r="H651" s="3"/>
    </row>
    <row r="652" spans="5:8" s="1" customFormat="1" x14ac:dyDescent="0.35">
      <c r="E652" s="2"/>
      <c r="F652" s="3"/>
      <c r="H652" s="3"/>
    </row>
    <row r="653" spans="5:8" s="1" customFormat="1" x14ac:dyDescent="0.35">
      <c r="E653" s="2"/>
      <c r="F653" s="3"/>
      <c r="H653" s="3"/>
    </row>
    <row r="654" spans="5:8" s="1" customFormat="1" x14ac:dyDescent="0.35">
      <c r="E654" s="2"/>
      <c r="F654" s="3"/>
      <c r="H654" s="3"/>
    </row>
    <row r="655" spans="5:8" s="1" customFormat="1" x14ac:dyDescent="0.35">
      <c r="E655" s="2"/>
      <c r="F655" s="3"/>
      <c r="H655" s="3"/>
    </row>
    <row r="656" spans="5:8" s="1" customFormat="1" x14ac:dyDescent="0.35">
      <c r="E656" s="2"/>
      <c r="F656" s="3"/>
      <c r="H656" s="3"/>
    </row>
    <row r="657" spans="5:8" s="1" customFormat="1" x14ac:dyDescent="0.35">
      <c r="E657" s="2"/>
      <c r="F657" s="3"/>
      <c r="H657" s="3"/>
    </row>
    <row r="658" spans="5:8" s="1" customFormat="1" x14ac:dyDescent="0.35">
      <c r="E658" s="2"/>
      <c r="F658" s="3"/>
      <c r="H658" s="3"/>
    </row>
    <row r="659" spans="5:8" s="1" customFormat="1" x14ac:dyDescent="0.35">
      <c r="E659" s="2"/>
      <c r="F659" s="3"/>
      <c r="H659" s="3"/>
    </row>
    <row r="660" spans="5:8" s="1" customFormat="1" x14ac:dyDescent="0.35">
      <c r="E660" s="2"/>
      <c r="F660" s="3"/>
      <c r="H660" s="3"/>
    </row>
    <row r="661" spans="5:8" s="1" customFormat="1" x14ac:dyDescent="0.35">
      <c r="E661" s="2"/>
      <c r="F661" s="3"/>
      <c r="H661" s="3"/>
    </row>
    <row r="662" spans="5:8" s="1" customFormat="1" x14ac:dyDescent="0.35">
      <c r="E662" s="2"/>
      <c r="F662" s="3"/>
      <c r="H662" s="3"/>
    </row>
    <row r="663" spans="5:8" s="1" customFormat="1" x14ac:dyDescent="0.35">
      <c r="E663" s="2"/>
      <c r="F663" s="3"/>
      <c r="H663" s="3"/>
    </row>
    <row r="664" spans="5:8" s="1" customFormat="1" x14ac:dyDescent="0.35">
      <c r="E664" s="2"/>
      <c r="F664" s="3"/>
      <c r="H664" s="3"/>
    </row>
    <row r="665" spans="5:8" s="1" customFormat="1" x14ac:dyDescent="0.35">
      <c r="E665" s="2"/>
      <c r="F665" s="3"/>
      <c r="H665" s="3"/>
    </row>
    <row r="666" spans="5:8" s="1" customFormat="1" x14ac:dyDescent="0.35">
      <c r="E666" s="2"/>
      <c r="F666" s="3"/>
      <c r="H666" s="3"/>
    </row>
    <row r="667" spans="5:8" s="1" customFormat="1" x14ac:dyDescent="0.35">
      <c r="E667" s="2"/>
      <c r="F667" s="3"/>
      <c r="H667" s="3"/>
    </row>
    <row r="668" spans="5:8" s="1" customFormat="1" x14ac:dyDescent="0.35">
      <c r="E668" s="2"/>
      <c r="F668" s="3"/>
      <c r="H668" s="3"/>
    </row>
    <row r="669" spans="5:8" s="1" customFormat="1" x14ac:dyDescent="0.35">
      <c r="E669" s="2"/>
      <c r="F669" s="3"/>
      <c r="H669" s="3"/>
    </row>
    <row r="670" spans="5:8" s="1" customFormat="1" x14ac:dyDescent="0.35">
      <c r="E670" s="2"/>
      <c r="F670" s="3"/>
      <c r="H670" s="3"/>
    </row>
    <row r="671" spans="5:8" s="1" customFormat="1" x14ac:dyDescent="0.35">
      <c r="E671" s="2"/>
      <c r="F671" s="3"/>
      <c r="H671" s="3"/>
    </row>
    <row r="672" spans="5:8" s="1" customFormat="1" x14ac:dyDescent="0.35">
      <c r="E672" s="2"/>
      <c r="F672" s="3"/>
      <c r="H672" s="3"/>
    </row>
    <row r="673" spans="5:8" s="1" customFormat="1" x14ac:dyDescent="0.35">
      <c r="E673" s="2"/>
      <c r="F673" s="3"/>
      <c r="H673" s="3"/>
    </row>
    <row r="674" spans="5:8" s="1" customFormat="1" x14ac:dyDescent="0.35">
      <c r="E674" s="2"/>
      <c r="F674" s="3"/>
      <c r="H674" s="3"/>
    </row>
    <row r="675" spans="5:8" s="1" customFormat="1" x14ac:dyDescent="0.35">
      <c r="E675" s="2"/>
      <c r="F675" s="3"/>
      <c r="H675" s="3"/>
    </row>
    <row r="676" spans="5:8" s="1" customFormat="1" x14ac:dyDescent="0.35">
      <c r="E676" s="2"/>
      <c r="F676" s="3"/>
      <c r="H676" s="3"/>
    </row>
    <row r="677" spans="5:8" s="1" customFormat="1" x14ac:dyDescent="0.35">
      <c r="E677" s="2"/>
      <c r="F677" s="3"/>
      <c r="H677" s="3"/>
    </row>
    <row r="678" spans="5:8" s="1" customFormat="1" x14ac:dyDescent="0.35">
      <c r="E678" s="2"/>
      <c r="F678" s="3"/>
      <c r="H678" s="3"/>
    </row>
    <row r="679" spans="5:8" s="1" customFormat="1" x14ac:dyDescent="0.35">
      <c r="E679" s="2"/>
      <c r="F679" s="3"/>
      <c r="H679" s="3"/>
    </row>
    <row r="680" spans="5:8" s="1" customFormat="1" x14ac:dyDescent="0.35">
      <c r="E680" s="2"/>
      <c r="F680" s="3"/>
      <c r="H680" s="3"/>
    </row>
    <row r="681" spans="5:8" s="1" customFormat="1" x14ac:dyDescent="0.35">
      <c r="E681" s="2"/>
      <c r="F681" s="3"/>
      <c r="H681" s="3"/>
    </row>
    <row r="682" spans="5:8" s="1" customFormat="1" x14ac:dyDescent="0.35">
      <c r="E682" s="2"/>
      <c r="F682" s="3"/>
      <c r="H682" s="3"/>
    </row>
    <row r="683" spans="5:8" s="1" customFormat="1" x14ac:dyDescent="0.35">
      <c r="E683" s="2"/>
      <c r="F683" s="3"/>
      <c r="H683" s="3"/>
    </row>
    <row r="684" spans="5:8" s="1" customFormat="1" x14ac:dyDescent="0.35">
      <c r="E684" s="2"/>
      <c r="F684" s="3"/>
      <c r="H684" s="3"/>
    </row>
    <row r="685" spans="5:8" s="1" customFormat="1" x14ac:dyDescent="0.35">
      <c r="E685" s="2"/>
      <c r="F685" s="3"/>
      <c r="H685" s="3"/>
    </row>
    <row r="686" spans="5:8" s="1" customFormat="1" x14ac:dyDescent="0.35">
      <c r="E686" s="2"/>
      <c r="F686" s="3"/>
      <c r="H686" s="3"/>
    </row>
    <row r="687" spans="5:8" s="1" customFormat="1" x14ac:dyDescent="0.35">
      <c r="E687" s="2"/>
      <c r="F687" s="3"/>
      <c r="H687" s="3"/>
    </row>
    <row r="688" spans="5:8" s="1" customFormat="1" x14ac:dyDescent="0.35">
      <c r="E688" s="2"/>
      <c r="F688" s="3"/>
      <c r="H688" s="3"/>
    </row>
    <row r="689" spans="5:8" s="1" customFormat="1" x14ac:dyDescent="0.35">
      <c r="E689" s="2"/>
      <c r="F689" s="3"/>
      <c r="H689" s="3"/>
    </row>
    <row r="690" spans="5:8" s="1" customFormat="1" x14ac:dyDescent="0.35">
      <c r="E690" s="2"/>
      <c r="F690" s="3"/>
      <c r="H690" s="3"/>
    </row>
    <row r="691" spans="5:8" s="1" customFormat="1" x14ac:dyDescent="0.35">
      <c r="E691" s="2"/>
      <c r="F691" s="3"/>
      <c r="H691" s="3"/>
    </row>
    <row r="692" spans="5:8" s="1" customFormat="1" x14ac:dyDescent="0.35">
      <c r="E692" s="2"/>
      <c r="F692" s="3"/>
      <c r="H692" s="3"/>
    </row>
    <row r="693" spans="5:8" s="1" customFormat="1" x14ac:dyDescent="0.35">
      <c r="E693" s="2"/>
      <c r="F693" s="3"/>
      <c r="H693" s="3"/>
    </row>
    <row r="694" spans="5:8" s="1" customFormat="1" x14ac:dyDescent="0.35">
      <c r="E694" s="2"/>
      <c r="F694" s="3"/>
      <c r="H694" s="3"/>
    </row>
    <row r="695" spans="5:8" s="1" customFormat="1" x14ac:dyDescent="0.35">
      <c r="E695" s="2"/>
      <c r="F695" s="3"/>
      <c r="H695" s="3"/>
    </row>
    <row r="696" spans="5:8" s="1" customFormat="1" x14ac:dyDescent="0.35">
      <c r="E696" s="2"/>
      <c r="F696" s="3"/>
      <c r="H696" s="3"/>
    </row>
    <row r="697" spans="5:8" s="1" customFormat="1" x14ac:dyDescent="0.35">
      <c r="E697" s="2"/>
      <c r="F697" s="3"/>
      <c r="H697" s="3"/>
    </row>
    <row r="698" spans="5:8" s="1" customFormat="1" x14ac:dyDescent="0.35">
      <c r="E698" s="2"/>
      <c r="F698" s="3"/>
      <c r="H698" s="3"/>
    </row>
    <row r="699" spans="5:8" s="1" customFormat="1" x14ac:dyDescent="0.35">
      <c r="E699" s="2"/>
      <c r="F699" s="3"/>
      <c r="H699" s="3"/>
    </row>
    <row r="700" spans="5:8" s="1" customFormat="1" x14ac:dyDescent="0.35">
      <c r="E700" s="2"/>
      <c r="F700" s="3"/>
      <c r="H700" s="3"/>
    </row>
    <row r="701" spans="5:8" s="1" customFormat="1" x14ac:dyDescent="0.35">
      <c r="E701" s="2"/>
      <c r="F701" s="3"/>
      <c r="H701" s="3"/>
    </row>
    <row r="702" spans="5:8" s="1" customFormat="1" x14ac:dyDescent="0.35">
      <c r="E702" s="2"/>
      <c r="F702" s="3"/>
      <c r="H702" s="3"/>
    </row>
    <row r="703" spans="5:8" s="1" customFormat="1" x14ac:dyDescent="0.35">
      <c r="E703" s="2"/>
      <c r="F703" s="3"/>
      <c r="H703" s="3"/>
    </row>
    <row r="704" spans="5:8" s="1" customFormat="1" x14ac:dyDescent="0.35">
      <c r="E704" s="2"/>
      <c r="F704" s="3"/>
      <c r="H704" s="3"/>
    </row>
    <row r="705" spans="5:8" s="1" customFormat="1" x14ac:dyDescent="0.35">
      <c r="E705" s="2"/>
      <c r="F705" s="3"/>
      <c r="H705" s="3"/>
    </row>
    <row r="706" spans="5:8" s="1" customFormat="1" x14ac:dyDescent="0.35">
      <c r="E706" s="2"/>
      <c r="F706" s="3"/>
      <c r="H706" s="3"/>
    </row>
    <row r="707" spans="5:8" s="1" customFormat="1" x14ac:dyDescent="0.35">
      <c r="E707" s="2"/>
      <c r="F707" s="3"/>
      <c r="H707" s="3"/>
    </row>
    <row r="708" spans="5:8" s="1" customFormat="1" x14ac:dyDescent="0.35">
      <c r="E708" s="2"/>
      <c r="F708" s="3"/>
      <c r="H708" s="3"/>
    </row>
    <row r="709" spans="5:8" s="1" customFormat="1" x14ac:dyDescent="0.35">
      <c r="E709" s="2"/>
      <c r="F709" s="3"/>
      <c r="H709" s="3"/>
    </row>
    <row r="710" spans="5:8" s="1" customFormat="1" x14ac:dyDescent="0.35">
      <c r="E710" s="2"/>
      <c r="F710" s="3"/>
      <c r="H710" s="3"/>
    </row>
    <row r="711" spans="5:8" s="1" customFormat="1" x14ac:dyDescent="0.35">
      <c r="E711" s="2"/>
      <c r="F711" s="3"/>
      <c r="H711" s="3"/>
    </row>
    <row r="712" spans="5:8" s="1" customFormat="1" x14ac:dyDescent="0.35">
      <c r="E712" s="2"/>
      <c r="F712" s="3"/>
      <c r="H712" s="3"/>
    </row>
    <row r="713" spans="5:8" s="1" customFormat="1" x14ac:dyDescent="0.35">
      <c r="E713" s="2"/>
      <c r="F713" s="3"/>
      <c r="H713" s="3"/>
    </row>
    <row r="714" spans="5:8" s="1" customFormat="1" x14ac:dyDescent="0.35">
      <c r="E714" s="2"/>
      <c r="F714" s="3"/>
      <c r="H714" s="3"/>
    </row>
    <row r="715" spans="5:8" s="1" customFormat="1" x14ac:dyDescent="0.35">
      <c r="E715" s="2"/>
      <c r="F715" s="3"/>
      <c r="H715" s="3"/>
    </row>
    <row r="716" spans="5:8" s="1" customFormat="1" x14ac:dyDescent="0.35">
      <c r="E716" s="2"/>
      <c r="F716" s="3"/>
      <c r="H716" s="3"/>
    </row>
    <row r="717" spans="5:8" s="1" customFormat="1" x14ac:dyDescent="0.35">
      <c r="E717" s="2"/>
      <c r="F717" s="3"/>
      <c r="H717" s="3"/>
    </row>
    <row r="718" spans="5:8" s="1" customFormat="1" x14ac:dyDescent="0.35">
      <c r="E718" s="2"/>
      <c r="F718" s="3"/>
      <c r="H718" s="3"/>
    </row>
    <row r="719" spans="5:8" s="1" customFormat="1" x14ac:dyDescent="0.35">
      <c r="E719" s="2"/>
      <c r="F719" s="3"/>
      <c r="H719" s="3"/>
    </row>
    <row r="720" spans="5:8" s="1" customFormat="1" x14ac:dyDescent="0.35">
      <c r="E720" s="2"/>
      <c r="F720" s="3"/>
      <c r="H720" s="3"/>
    </row>
    <row r="721" spans="5:8" s="1" customFormat="1" x14ac:dyDescent="0.35">
      <c r="E721" s="2"/>
      <c r="F721" s="3"/>
      <c r="H721" s="3"/>
    </row>
    <row r="722" spans="5:8" s="1" customFormat="1" x14ac:dyDescent="0.35">
      <c r="E722" s="2"/>
      <c r="F722" s="3"/>
      <c r="H722" s="3"/>
    </row>
    <row r="723" spans="5:8" s="1" customFormat="1" x14ac:dyDescent="0.35">
      <c r="E723" s="2"/>
      <c r="F723" s="3"/>
      <c r="H723" s="3"/>
    </row>
    <row r="724" spans="5:8" s="1" customFormat="1" x14ac:dyDescent="0.35">
      <c r="E724" s="2"/>
      <c r="F724" s="3"/>
      <c r="H724" s="3"/>
    </row>
    <row r="725" spans="5:8" s="1" customFormat="1" x14ac:dyDescent="0.35">
      <c r="E725" s="2"/>
      <c r="F725" s="3"/>
      <c r="H725" s="3"/>
    </row>
    <row r="726" spans="5:8" s="1" customFormat="1" x14ac:dyDescent="0.35">
      <c r="E726" s="2"/>
      <c r="F726" s="3"/>
      <c r="H726" s="3"/>
    </row>
    <row r="727" spans="5:8" s="1" customFormat="1" x14ac:dyDescent="0.35">
      <c r="E727" s="2"/>
      <c r="F727" s="3"/>
      <c r="H727" s="3"/>
    </row>
    <row r="728" spans="5:8" s="1" customFormat="1" x14ac:dyDescent="0.35">
      <c r="E728" s="2"/>
      <c r="F728" s="3"/>
      <c r="H728" s="3"/>
    </row>
    <row r="729" spans="5:8" s="1" customFormat="1" x14ac:dyDescent="0.35">
      <c r="E729" s="2"/>
      <c r="F729" s="3"/>
      <c r="H729" s="3"/>
    </row>
    <row r="730" spans="5:8" s="1" customFormat="1" x14ac:dyDescent="0.35">
      <c r="E730" s="2"/>
      <c r="F730" s="3"/>
      <c r="H730" s="3"/>
    </row>
    <row r="731" spans="5:8" s="1" customFormat="1" x14ac:dyDescent="0.35">
      <c r="E731" s="2"/>
      <c r="F731" s="3"/>
      <c r="H731" s="3"/>
    </row>
    <row r="732" spans="5:8" s="1" customFormat="1" x14ac:dyDescent="0.35">
      <c r="E732" s="2"/>
      <c r="F732" s="3"/>
      <c r="H732" s="3"/>
    </row>
    <row r="733" spans="5:8" s="1" customFormat="1" x14ac:dyDescent="0.35">
      <c r="E733" s="2"/>
      <c r="F733" s="3"/>
      <c r="H733" s="3"/>
    </row>
    <row r="734" spans="5:8" s="1" customFormat="1" x14ac:dyDescent="0.35">
      <c r="E734" s="2"/>
      <c r="F734" s="3"/>
      <c r="H734" s="3"/>
    </row>
    <row r="735" spans="5:8" s="1" customFormat="1" x14ac:dyDescent="0.35">
      <c r="E735" s="2"/>
      <c r="F735" s="3"/>
      <c r="H735" s="3"/>
    </row>
    <row r="736" spans="5:8" s="1" customFormat="1" x14ac:dyDescent="0.35">
      <c r="E736" s="2"/>
      <c r="F736" s="3"/>
      <c r="H736" s="3"/>
    </row>
    <row r="737" spans="5:8" s="1" customFormat="1" x14ac:dyDescent="0.35">
      <c r="E737" s="2"/>
      <c r="F737" s="3"/>
      <c r="H737" s="3"/>
    </row>
    <row r="738" spans="5:8" s="1" customFormat="1" x14ac:dyDescent="0.35">
      <c r="E738" s="2"/>
      <c r="F738" s="3"/>
      <c r="H738" s="3"/>
    </row>
    <row r="739" spans="5:8" s="1" customFormat="1" x14ac:dyDescent="0.35">
      <c r="E739" s="2"/>
      <c r="F739" s="3"/>
      <c r="H739" s="3"/>
    </row>
    <row r="740" spans="5:8" s="1" customFormat="1" x14ac:dyDescent="0.35">
      <c r="E740" s="2"/>
      <c r="F740" s="3"/>
      <c r="H740" s="3"/>
    </row>
    <row r="741" spans="5:8" s="1" customFormat="1" x14ac:dyDescent="0.35">
      <c r="E741" s="2"/>
      <c r="F741" s="3"/>
      <c r="H741" s="3"/>
    </row>
    <row r="742" spans="5:8" s="1" customFormat="1" x14ac:dyDescent="0.35">
      <c r="E742" s="2"/>
      <c r="F742" s="3"/>
      <c r="H742" s="3"/>
    </row>
    <row r="743" spans="5:8" s="1" customFormat="1" x14ac:dyDescent="0.35">
      <c r="E743" s="2"/>
      <c r="F743" s="3"/>
      <c r="H743" s="3"/>
    </row>
    <row r="744" spans="5:8" s="1" customFormat="1" x14ac:dyDescent="0.35">
      <c r="E744" s="2"/>
      <c r="F744" s="3"/>
      <c r="H744" s="3"/>
    </row>
    <row r="745" spans="5:8" s="1" customFormat="1" x14ac:dyDescent="0.35">
      <c r="E745" s="2"/>
      <c r="F745" s="3"/>
      <c r="H745" s="3"/>
    </row>
    <row r="746" spans="5:8" s="1" customFormat="1" x14ac:dyDescent="0.35">
      <c r="E746" s="2"/>
      <c r="F746" s="3"/>
      <c r="H746" s="3"/>
    </row>
    <row r="747" spans="5:8" s="1" customFormat="1" x14ac:dyDescent="0.35">
      <c r="E747" s="2"/>
      <c r="F747" s="3"/>
      <c r="H747" s="3"/>
    </row>
    <row r="748" spans="5:8" s="1" customFormat="1" x14ac:dyDescent="0.35">
      <c r="E748" s="2"/>
      <c r="F748" s="3"/>
      <c r="H748" s="3"/>
    </row>
    <row r="749" spans="5:8" s="1" customFormat="1" x14ac:dyDescent="0.35">
      <c r="E749" s="2"/>
      <c r="F749" s="3"/>
      <c r="H749" s="3"/>
    </row>
    <row r="750" spans="5:8" s="1" customFormat="1" x14ac:dyDescent="0.35">
      <c r="E750" s="2"/>
      <c r="F750" s="3"/>
      <c r="H750" s="3"/>
    </row>
    <row r="751" spans="5:8" s="1" customFormat="1" x14ac:dyDescent="0.35">
      <c r="E751" s="2"/>
      <c r="F751" s="3"/>
      <c r="H751" s="3"/>
    </row>
    <row r="752" spans="5:8" s="1" customFormat="1" x14ac:dyDescent="0.35">
      <c r="E752" s="2"/>
      <c r="F752" s="3"/>
      <c r="H752" s="3"/>
    </row>
    <row r="753" spans="5:8" s="1" customFormat="1" x14ac:dyDescent="0.35">
      <c r="E753" s="2"/>
      <c r="F753" s="3"/>
      <c r="H753" s="3"/>
    </row>
    <row r="754" spans="5:8" s="1" customFormat="1" x14ac:dyDescent="0.35">
      <c r="E754" s="2"/>
      <c r="F754" s="3"/>
      <c r="H754" s="3"/>
    </row>
    <row r="755" spans="5:8" s="1" customFormat="1" x14ac:dyDescent="0.35">
      <c r="E755" s="2"/>
      <c r="F755" s="3"/>
      <c r="H755" s="3"/>
    </row>
    <row r="756" spans="5:8" s="1" customFormat="1" x14ac:dyDescent="0.35">
      <c r="E756" s="2"/>
      <c r="F756" s="3"/>
      <c r="H756" s="3"/>
    </row>
    <row r="757" spans="5:8" s="1" customFormat="1" x14ac:dyDescent="0.35">
      <c r="E757" s="2"/>
      <c r="F757" s="3"/>
      <c r="H757" s="3"/>
    </row>
    <row r="758" spans="5:8" s="1" customFormat="1" x14ac:dyDescent="0.35">
      <c r="E758" s="2"/>
      <c r="F758" s="3"/>
      <c r="H758" s="3"/>
    </row>
    <row r="759" spans="5:8" s="1" customFormat="1" x14ac:dyDescent="0.35">
      <c r="E759" s="2"/>
      <c r="F759" s="3"/>
      <c r="H759" s="3"/>
    </row>
    <row r="760" spans="5:8" s="1" customFormat="1" x14ac:dyDescent="0.35">
      <c r="E760" s="2"/>
      <c r="F760" s="3"/>
      <c r="H760" s="3"/>
    </row>
    <row r="761" spans="5:8" s="1" customFormat="1" x14ac:dyDescent="0.35">
      <c r="E761" s="2"/>
      <c r="F761" s="3"/>
      <c r="H761" s="3"/>
    </row>
    <row r="762" spans="5:8" s="1" customFormat="1" x14ac:dyDescent="0.35">
      <c r="E762" s="2"/>
      <c r="F762" s="3"/>
      <c r="H762" s="3"/>
    </row>
    <row r="763" spans="5:8" s="1" customFormat="1" x14ac:dyDescent="0.35">
      <c r="E763" s="2"/>
      <c r="F763" s="3"/>
      <c r="H763" s="3"/>
    </row>
    <row r="764" spans="5:8" s="1" customFormat="1" x14ac:dyDescent="0.35">
      <c r="E764" s="2"/>
      <c r="F764" s="3"/>
      <c r="H764" s="3"/>
    </row>
    <row r="765" spans="5:8" s="1" customFormat="1" x14ac:dyDescent="0.35">
      <c r="E765" s="2"/>
      <c r="F765" s="3"/>
      <c r="H765" s="3"/>
    </row>
    <row r="766" spans="5:8" s="1" customFormat="1" x14ac:dyDescent="0.35">
      <c r="E766" s="2"/>
      <c r="F766" s="3"/>
      <c r="H766" s="3"/>
    </row>
    <row r="767" spans="5:8" s="1" customFormat="1" x14ac:dyDescent="0.35">
      <c r="E767" s="2"/>
      <c r="F767" s="3"/>
      <c r="H767" s="3"/>
    </row>
    <row r="768" spans="5:8" s="1" customFormat="1" x14ac:dyDescent="0.35">
      <c r="E768" s="2"/>
      <c r="F768" s="3"/>
      <c r="H768" s="3"/>
    </row>
    <row r="769" spans="5:8" s="1" customFormat="1" x14ac:dyDescent="0.35">
      <c r="E769" s="2"/>
      <c r="F769" s="3"/>
      <c r="H769" s="3"/>
    </row>
    <row r="770" spans="5:8" s="1" customFormat="1" x14ac:dyDescent="0.35">
      <c r="E770" s="2"/>
      <c r="F770" s="3"/>
      <c r="H770" s="3"/>
    </row>
    <row r="771" spans="5:8" s="1" customFormat="1" x14ac:dyDescent="0.35">
      <c r="E771" s="2"/>
      <c r="F771" s="3"/>
      <c r="H771" s="3"/>
    </row>
    <row r="772" spans="5:8" s="1" customFormat="1" x14ac:dyDescent="0.35">
      <c r="E772" s="2"/>
      <c r="F772" s="3"/>
      <c r="H772" s="3"/>
    </row>
    <row r="773" spans="5:8" s="1" customFormat="1" x14ac:dyDescent="0.35">
      <c r="E773" s="2"/>
      <c r="F773" s="3"/>
      <c r="H773" s="3"/>
    </row>
    <row r="774" spans="5:8" s="1" customFormat="1" x14ac:dyDescent="0.35">
      <c r="E774" s="2"/>
      <c r="F774" s="3"/>
      <c r="H774" s="3"/>
    </row>
    <row r="775" spans="5:8" s="1" customFormat="1" x14ac:dyDescent="0.35">
      <c r="E775" s="2"/>
      <c r="F775" s="3"/>
      <c r="H775" s="3"/>
    </row>
    <row r="776" spans="5:8" s="1" customFormat="1" x14ac:dyDescent="0.35">
      <c r="E776" s="2"/>
      <c r="F776" s="3"/>
      <c r="H776" s="3"/>
    </row>
    <row r="777" spans="5:8" s="1" customFormat="1" x14ac:dyDescent="0.35">
      <c r="E777" s="2"/>
      <c r="F777" s="3"/>
      <c r="H777" s="3"/>
    </row>
    <row r="778" spans="5:8" s="1" customFormat="1" x14ac:dyDescent="0.35">
      <c r="E778" s="2"/>
      <c r="F778" s="3"/>
      <c r="H778" s="3"/>
    </row>
    <row r="779" spans="5:8" s="1" customFormat="1" x14ac:dyDescent="0.35">
      <c r="E779" s="2"/>
      <c r="F779" s="3"/>
      <c r="H779" s="3"/>
    </row>
    <row r="780" spans="5:8" s="1" customFormat="1" x14ac:dyDescent="0.35">
      <c r="E780" s="2"/>
      <c r="F780" s="3"/>
      <c r="H780" s="3"/>
    </row>
    <row r="781" spans="5:8" s="1" customFormat="1" x14ac:dyDescent="0.35">
      <c r="E781" s="2"/>
      <c r="F781" s="3"/>
      <c r="H781" s="3"/>
    </row>
    <row r="782" spans="5:8" s="1" customFormat="1" x14ac:dyDescent="0.35">
      <c r="E782" s="2"/>
      <c r="F782" s="3"/>
      <c r="H782" s="3"/>
    </row>
    <row r="783" spans="5:8" s="1" customFormat="1" x14ac:dyDescent="0.35">
      <c r="E783" s="2"/>
      <c r="F783" s="3"/>
      <c r="H783" s="3"/>
    </row>
    <row r="784" spans="5:8" s="1" customFormat="1" x14ac:dyDescent="0.35">
      <c r="E784" s="2"/>
      <c r="F784" s="3"/>
      <c r="H784" s="3"/>
    </row>
    <row r="785" spans="5:8" s="1" customFormat="1" x14ac:dyDescent="0.35">
      <c r="E785" s="2"/>
      <c r="F785" s="3"/>
      <c r="H785" s="3"/>
    </row>
    <row r="786" spans="5:8" s="1" customFormat="1" x14ac:dyDescent="0.35">
      <c r="E786" s="2"/>
      <c r="F786" s="3"/>
      <c r="H786" s="3"/>
    </row>
    <row r="787" spans="5:8" s="1" customFormat="1" x14ac:dyDescent="0.35">
      <c r="E787" s="2"/>
      <c r="F787" s="3"/>
      <c r="H787" s="3"/>
    </row>
    <row r="788" spans="5:8" s="1" customFormat="1" x14ac:dyDescent="0.35">
      <c r="E788" s="2"/>
      <c r="F788" s="3"/>
      <c r="H788" s="3"/>
    </row>
    <row r="789" spans="5:8" s="1" customFormat="1" x14ac:dyDescent="0.35">
      <c r="E789" s="2"/>
      <c r="F789" s="3"/>
      <c r="H789" s="3"/>
    </row>
    <row r="790" spans="5:8" s="1" customFormat="1" x14ac:dyDescent="0.35">
      <c r="E790" s="2"/>
      <c r="F790" s="3"/>
      <c r="H790" s="3"/>
    </row>
    <row r="791" spans="5:8" s="1" customFormat="1" x14ac:dyDescent="0.35">
      <c r="E791" s="2"/>
      <c r="F791" s="3"/>
      <c r="H791" s="3"/>
    </row>
    <row r="792" spans="5:8" s="1" customFormat="1" x14ac:dyDescent="0.35">
      <c r="E792" s="2"/>
      <c r="F792" s="3"/>
      <c r="H792" s="3"/>
    </row>
    <row r="793" spans="5:8" s="1" customFormat="1" x14ac:dyDescent="0.35">
      <c r="E793" s="2"/>
      <c r="F793" s="3"/>
      <c r="H793" s="3"/>
    </row>
    <row r="794" spans="5:8" s="1" customFormat="1" x14ac:dyDescent="0.35">
      <c r="E794" s="2"/>
      <c r="F794" s="3"/>
      <c r="H794" s="3"/>
    </row>
    <row r="795" spans="5:8" s="1" customFormat="1" x14ac:dyDescent="0.35">
      <c r="E795" s="2"/>
      <c r="F795" s="3"/>
      <c r="H795" s="3"/>
    </row>
    <row r="796" spans="5:8" s="1" customFormat="1" x14ac:dyDescent="0.35">
      <c r="E796" s="2"/>
      <c r="F796" s="3"/>
      <c r="H796" s="3"/>
    </row>
    <row r="797" spans="5:8" s="1" customFormat="1" x14ac:dyDescent="0.35">
      <c r="E797" s="2"/>
      <c r="F797" s="3"/>
      <c r="H797" s="3"/>
    </row>
    <row r="798" spans="5:8" s="1" customFormat="1" x14ac:dyDescent="0.35">
      <c r="E798" s="2"/>
      <c r="F798" s="3"/>
      <c r="H798" s="3"/>
    </row>
    <row r="799" spans="5:8" s="1" customFormat="1" x14ac:dyDescent="0.35">
      <c r="E799" s="2"/>
      <c r="F799" s="3"/>
      <c r="H799" s="3"/>
    </row>
    <row r="800" spans="5:8" s="1" customFormat="1" x14ac:dyDescent="0.35">
      <c r="E800" s="2"/>
      <c r="F800" s="3"/>
      <c r="H800" s="3"/>
    </row>
    <row r="801" spans="5:8" s="1" customFormat="1" x14ac:dyDescent="0.35">
      <c r="E801" s="2"/>
      <c r="F801" s="3"/>
      <c r="H801" s="3"/>
    </row>
    <row r="802" spans="5:8" s="1" customFormat="1" x14ac:dyDescent="0.35">
      <c r="E802" s="2"/>
      <c r="F802" s="3"/>
      <c r="H802" s="3"/>
    </row>
    <row r="803" spans="5:8" s="1" customFormat="1" x14ac:dyDescent="0.35">
      <c r="E803" s="2"/>
      <c r="F803" s="3"/>
      <c r="H803" s="3"/>
    </row>
    <row r="804" spans="5:8" s="1" customFormat="1" x14ac:dyDescent="0.35">
      <c r="E804" s="2"/>
      <c r="F804" s="3"/>
      <c r="H804" s="3"/>
    </row>
    <row r="805" spans="5:8" s="1" customFormat="1" x14ac:dyDescent="0.35">
      <c r="E805" s="2"/>
      <c r="F805" s="3"/>
      <c r="H805" s="3"/>
    </row>
    <row r="806" spans="5:8" s="1" customFormat="1" x14ac:dyDescent="0.35">
      <c r="E806" s="2"/>
      <c r="F806" s="3"/>
      <c r="H806" s="3"/>
    </row>
    <row r="807" spans="5:8" s="1" customFormat="1" x14ac:dyDescent="0.35">
      <c r="E807" s="2"/>
      <c r="F807" s="3"/>
      <c r="H807" s="3"/>
    </row>
    <row r="808" spans="5:8" s="1" customFormat="1" x14ac:dyDescent="0.35">
      <c r="E808" s="2"/>
      <c r="F808" s="3"/>
      <c r="H808" s="3"/>
    </row>
    <row r="809" spans="5:8" s="1" customFormat="1" x14ac:dyDescent="0.35">
      <c r="E809" s="2"/>
      <c r="F809" s="3"/>
      <c r="H809" s="3"/>
    </row>
    <row r="810" spans="5:8" s="1" customFormat="1" x14ac:dyDescent="0.35">
      <c r="E810" s="2"/>
      <c r="F810" s="3"/>
      <c r="H810" s="3"/>
    </row>
    <row r="811" spans="5:8" s="1" customFormat="1" x14ac:dyDescent="0.35">
      <c r="E811" s="2"/>
      <c r="F811" s="3"/>
      <c r="H811" s="3"/>
    </row>
    <row r="812" spans="5:8" s="1" customFormat="1" x14ac:dyDescent="0.35">
      <c r="E812" s="2"/>
      <c r="F812" s="3"/>
      <c r="H812" s="3"/>
    </row>
    <row r="813" spans="5:8" s="1" customFormat="1" x14ac:dyDescent="0.35">
      <c r="E813" s="2"/>
      <c r="F813" s="3"/>
      <c r="H813" s="3"/>
    </row>
    <row r="814" spans="5:8" s="1" customFormat="1" x14ac:dyDescent="0.35">
      <c r="E814" s="2"/>
      <c r="F814" s="3"/>
      <c r="H814" s="3"/>
    </row>
    <row r="815" spans="5:8" s="1" customFormat="1" x14ac:dyDescent="0.35">
      <c r="E815" s="2"/>
      <c r="F815" s="3"/>
      <c r="H815" s="3"/>
    </row>
    <row r="816" spans="5:8" s="1" customFormat="1" x14ac:dyDescent="0.35">
      <c r="E816" s="2"/>
      <c r="F816" s="3"/>
      <c r="H816" s="3"/>
    </row>
    <row r="817" spans="5:8" s="1" customFormat="1" x14ac:dyDescent="0.35">
      <c r="E817" s="2"/>
      <c r="F817" s="3"/>
      <c r="H817" s="3"/>
    </row>
    <row r="818" spans="5:8" s="1" customFormat="1" x14ac:dyDescent="0.35">
      <c r="E818" s="2"/>
      <c r="F818" s="3"/>
      <c r="H818" s="3"/>
    </row>
    <row r="819" spans="5:8" s="1" customFormat="1" x14ac:dyDescent="0.35">
      <c r="E819" s="2"/>
      <c r="F819" s="3"/>
      <c r="H819" s="3"/>
    </row>
    <row r="820" spans="5:8" s="1" customFormat="1" x14ac:dyDescent="0.35">
      <c r="E820" s="2"/>
      <c r="F820" s="3"/>
      <c r="H820" s="3"/>
    </row>
    <row r="821" spans="5:8" s="1" customFormat="1" x14ac:dyDescent="0.35">
      <c r="E821" s="2"/>
      <c r="F821" s="3"/>
      <c r="H821" s="3"/>
    </row>
    <row r="822" spans="5:8" s="1" customFormat="1" x14ac:dyDescent="0.35">
      <c r="E822" s="2"/>
      <c r="F822" s="3"/>
      <c r="H822" s="3"/>
    </row>
    <row r="823" spans="5:8" s="1" customFormat="1" x14ac:dyDescent="0.35">
      <c r="E823" s="2"/>
      <c r="F823" s="3"/>
      <c r="H823" s="3"/>
    </row>
    <row r="824" spans="5:8" s="1" customFormat="1" x14ac:dyDescent="0.35">
      <c r="E824" s="2"/>
      <c r="F824" s="3"/>
      <c r="H824" s="3"/>
    </row>
    <row r="825" spans="5:8" s="1" customFormat="1" x14ac:dyDescent="0.35">
      <c r="E825" s="2"/>
      <c r="F825" s="3"/>
      <c r="H825" s="3"/>
    </row>
    <row r="826" spans="5:8" s="1" customFormat="1" x14ac:dyDescent="0.35">
      <c r="E826" s="2"/>
      <c r="F826" s="3"/>
      <c r="H826" s="3"/>
    </row>
    <row r="827" spans="5:8" s="1" customFormat="1" x14ac:dyDescent="0.35">
      <c r="E827" s="2"/>
      <c r="F827" s="3"/>
      <c r="H827" s="3"/>
    </row>
    <row r="828" spans="5:8" s="1" customFormat="1" x14ac:dyDescent="0.35">
      <c r="E828" s="2"/>
      <c r="F828" s="3"/>
      <c r="H828" s="3"/>
    </row>
    <row r="829" spans="5:8" s="1" customFormat="1" x14ac:dyDescent="0.35">
      <c r="E829" s="2"/>
      <c r="F829" s="3"/>
      <c r="H829" s="3"/>
    </row>
    <row r="830" spans="5:8" s="1" customFormat="1" x14ac:dyDescent="0.35">
      <c r="E830" s="2"/>
      <c r="F830" s="3"/>
      <c r="H830" s="3"/>
    </row>
    <row r="831" spans="5:8" s="1" customFormat="1" x14ac:dyDescent="0.35">
      <c r="E831" s="2"/>
      <c r="F831" s="3"/>
      <c r="H831" s="3"/>
    </row>
    <row r="832" spans="5:8" s="1" customFormat="1" x14ac:dyDescent="0.35">
      <c r="E832" s="2"/>
      <c r="F832" s="3"/>
      <c r="H832" s="3"/>
    </row>
    <row r="833" spans="5:8" s="1" customFormat="1" x14ac:dyDescent="0.35">
      <c r="E833" s="2"/>
      <c r="F833" s="3"/>
      <c r="H833" s="3"/>
    </row>
    <row r="834" spans="5:8" s="1" customFormat="1" x14ac:dyDescent="0.35">
      <c r="E834" s="2"/>
      <c r="F834" s="3"/>
      <c r="H834" s="3"/>
    </row>
    <row r="835" spans="5:8" s="1" customFormat="1" x14ac:dyDescent="0.35">
      <c r="E835" s="2"/>
      <c r="F835" s="3"/>
      <c r="H835" s="3"/>
    </row>
    <row r="836" spans="5:8" s="1" customFormat="1" x14ac:dyDescent="0.35">
      <c r="E836" s="2"/>
      <c r="F836" s="3"/>
      <c r="H836" s="3"/>
    </row>
    <row r="837" spans="5:8" s="1" customFormat="1" x14ac:dyDescent="0.35">
      <c r="E837" s="2"/>
      <c r="F837" s="3"/>
      <c r="H837" s="3"/>
    </row>
    <row r="838" spans="5:8" s="1" customFormat="1" x14ac:dyDescent="0.35">
      <c r="E838" s="2"/>
      <c r="F838" s="3"/>
      <c r="H838" s="3"/>
    </row>
    <row r="839" spans="5:8" s="1" customFormat="1" x14ac:dyDescent="0.35">
      <c r="E839" s="2"/>
      <c r="F839" s="3"/>
      <c r="H839" s="3"/>
    </row>
    <row r="840" spans="5:8" s="1" customFormat="1" x14ac:dyDescent="0.35">
      <c r="E840" s="2"/>
      <c r="F840" s="3"/>
      <c r="H840" s="3"/>
    </row>
    <row r="841" spans="5:8" s="1" customFormat="1" x14ac:dyDescent="0.35">
      <c r="E841" s="2"/>
      <c r="F841" s="3"/>
      <c r="H841" s="3"/>
    </row>
    <row r="842" spans="5:8" s="1" customFormat="1" x14ac:dyDescent="0.35">
      <c r="E842" s="2"/>
      <c r="F842" s="3"/>
      <c r="H842" s="3"/>
    </row>
    <row r="843" spans="5:8" s="1" customFormat="1" x14ac:dyDescent="0.35">
      <c r="E843" s="2"/>
      <c r="F843" s="3"/>
      <c r="H843" s="3"/>
    </row>
    <row r="844" spans="5:8" s="1" customFormat="1" x14ac:dyDescent="0.35">
      <c r="E844" s="2"/>
      <c r="F844" s="3"/>
      <c r="H844" s="3"/>
    </row>
    <row r="845" spans="5:8" s="1" customFormat="1" x14ac:dyDescent="0.35">
      <c r="E845" s="2"/>
      <c r="F845" s="3"/>
      <c r="H845" s="3"/>
    </row>
    <row r="846" spans="5:8" s="1" customFormat="1" x14ac:dyDescent="0.35">
      <c r="E846" s="2"/>
      <c r="F846" s="3"/>
      <c r="H846" s="3"/>
    </row>
    <row r="847" spans="5:8" s="1" customFormat="1" x14ac:dyDescent="0.35">
      <c r="E847" s="2"/>
      <c r="F847" s="3"/>
      <c r="H847" s="3"/>
    </row>
    <row r="848" spans="5:8" s="1" customFormat="1" x14ac:dyDescent="0.35">
      <c r="E848" s="2"/>
      <c r="F848" s="3"/>
      <c r="H848" s="3"/>
    </row>
    <row r="849" spans="5:8" s="1" customFormat="1" x14ac:dyDescent="0.35">
      <c r="E849" s="2"/>
      <c r="F849" s="3"/>
      <c r="H849" s="3"/>
    </row>
    <row r="850" spans="5:8" s="1" customFormat="1" x14ac:dyDescent="0.35">
      <c r="E850" s="2"/>
      <c r="F850" s="3"/>
      <c r="H850" s="3"/>
    </row>
    <row r="851" spans="5:8" s="1" customFormat="1" x14ac:dyDescent="0.35">
      <c r="E851" s="2"/>
      <c r="F851" s="3"/>
      <c r="H851" s="3"/>
    </row>
    <row r="852" spans="5:8" s="1" customFormat="1" x14ac:dyDescent="0.35">
      <c r="E852" s="2"/>
      <c r="F852" s="3"/>
      <c r="H852" s="3"/>
    </row>
    <row r="853" spans="5:8" s="1" customFormat="1" x14ac:dyDescent="0.35">
      <c r="E853" s="2"/>
      <c r="F853" s="3"/>
      <c r="H853" s="3"/>
    </row>
    <row r="854" spans="5:8" s="1" customFormat="1" x14ac:dyDescent="0.35">
      <c r="E854" s="2"/>
      <c r="F854" s="3"/>
      <c r="H854" s="3"/>
    </row>
    <row r="855" spans="5:8" s="1" customFormat="1" x14ac:dyDescent="0.35">
      <c r="E855" s="2"/>
      <c r="F855" s="3"/>
      <c r="H855" s="3"/>
    </row>
    <row r="856" spans="5:8" s="1" customFormat="1" x14ac:dyDescent="0.35">
      <c r="E856" s="2"/>
      <c r="F856" s="3"/>
      <c r="H856" s="3"/>
    </row>
    <row r="857" spans="5:8" s="1" customFormat="1" x14ac:dyDescent="0.35">
      <c r="E857" s="2"/>
      <c r="F857" s="3"/>
      <c r="H857" s="3"/>
    </row>
    <row r="858" spans="5:8" s="1" customFormat="1" x14ac:dyDescent="0.35">
      <c r="E858" s="2"/>
      <c r="F858" s="3"/>
      <c r="H858" s="3"/>
    </row>
    <row r="859" spans="5:8" s="1" customFormat="1" x14ac:dyDescent="0.35">
      <c r="E859" s="2"/>
      <c r="F859" s="3"/>
      <c r="H859" s="3"/>
    </row>
    <row r="860" spans="5:8" s="1" customFormat="1" x14ac:dyDescent="0.35">
      <c r="E860" s="2"/>
      <c r="F860" s="3"/>
      <c r="H860" s="3"/>
    </row>
    <row r="861" spans="5:8" s="1" customFormat="1" x14ac:dyDescent="0.35">
      <c r="E861" s="2"/>
      <c r="F861" s="3"/>
      <c r="H861" s="3"/>
    </row>
    <row r="862" spans="5:8" s="1" customFormat="1" x14ac:dyDescent="0.35">
      <c r="E862" s="2"/>
      <c r="F862" s="3"/>
      <c r="H862" s="3"/>
    </row>
    <row r="863" spans="5:8" s="1" customFormat="1" x14ac:dyDescent="0.35">
      <c r="E863" s="2"/>
      <c r="F863" s="3"/>
      <c r="H863" s="3"/>
    </row>
    <row r="864" spans="5:8" s="1" customFormat="1" x14ac:dyDescent="0.35">
      <c r="E864" s="2"/>
      <c r="F864" s="3"/>
      <c r="H864" s="3"/>
    </row>
    <row r="865" spans="5:8" s="1" customFormat="1" x14ac:dyDescent="0.35">
      <c r="E865" s="2"/>
      <c r="F865" s="3"/>
      <c r="H865" s="3"/>
    </row>
    <row r="866" spans="5:8" s="1" customFormat="1" x14ac:dyDescent="0.35">
      <c r="E866" s="2"/>
      <c r="F866" s="3"/>
      <c r="H866" s="3"/>
    </row>
    <row r="867" spans="5:8" s="1" customFormat="1" x14ac:dyDescent="0.35">
      <c r="E867" s="2"/>
      <c r="F867" s="3"/>
      <c r="H867" s="3"/>
    </row>
    <row r="868" spans="5:8" s="1" customFormat="1" x14ac:dyDescent="0.35">
      <c r="E868" s="2"/>
      <c r="F868" s="3"/>
      <c r="H868" s="3"/>
    </row>
    <row r="869" spans="5:8" s="1" customFormat="1" x14ac:dyDescent="0.35">
      <c r="E869" s="2"/>
      <c r="F869" s="3"/>
      <c r="H869" s="3"/>
    </row>
    <row r="870" spans="5:8" s="1" customFormat="1" x14ac:dyDescent="0.35">
      <c r="E870" s="2"/>
      <c r="F870" s="3"/>
      <c r="H870" s="3"/>
    </row>
    <row r="871" spans="5:8" s="1" customFormat="1" x14ac:dyDescent="0.35">
      <c r="E871" s="2"/>
      <c r="F871" s="3"/>
      <c r="H871" s="3"/>
    </row>
    <row r="872" spans="5:8" s="1" customFormat="1" x14ac:dyDescent="0.35">
      <c r="E872" s="2"/>
      <c r="F872" s="3"/>
      <c r="H872" s="3"/>
    </row>
    <row r="873" spans="5:8" s="1" customFormat="1" x14ac:dyDescent="0.35">
      <c r="E873" s="2"/>
      <c r="F873" s="3"/>
      <c r="H873" s="3"/>
    </row>
    <row r="874" spans="5:8" s="1" customFormat="1" x14ac:dyDescent="0.35">
      <c r="E874" s="2"/>
      <c r="F874" s="3"/>
      <c r="H874" s="3"/>
    </row>
    <row r="875" spans="5:8" s="1" customFormat="1" x14ac:dyDescent="0.35">
      <c r="E875" s="2"/>
      <c r="F875" s="3"/>
      <c r="H875" s="3"/>
    </row>
    <row r="876" spans="5:8" s="1" customFormat="1" x14ac:dyDescent="0.35">
      <c r="E876" s="2"/>
      <c r="F876" s="3"/>
      <c r="H876" s="3"/>
    </row>
    <row r="877" spans="5:8" s="1" customFormat="1" x14ac:dyDescent="0.35">
      <c r="E877" s="2"/>
      <c r="F877" s="3"/>
      <c r="H877" s="3"/>
    </row>
    <row r="878" spans="5:8" s="1" customFormat="1" x14ac:dyDescent="0.35">
      <c r="E878" s="2"/>
      <c r="F878" s="3"/>
      <c r="H878" s="3"/>
    </row>
    <row r="879" spans="5:8" s="1" customFormat="1" x14ac:dyDescent="0.35">
      <c r="E879" s="2"/>
      <c r="F879" s="3"/>
      <c r="H879" s="3"/>
    </row>
    <row r="880" spans="5:8" s="1" customFormat="1" x14ac:dyDescent="0.35">
      <c r="E880" s="2"/>
      <c r="F880" s="3"/>
      <c r="H880" s="3"/>
    </row>
    <row r="881" spans="5:8" s="1" customFormat="1" x14ac:dyDescent="0.35">
      <c r="E881" s="2"/>
      <c r="F881" s="3"/>
      <c r="H881" s="3"/>
    </row>
    <row r="882" spans="5:8" s="1" customFormat="1" x14ac:dyDescent="0.35">
      <c r="E882" s="2"/>
      <c r="F882" s="3"/>
      <c r="H882" s="3"/>
    </row>
    <row r="883" spans="5:8" s="1" customFormat="1" x14ac:dyDescent="0.35">
      <c r="E883" s="2"/>
      <c r="F883" s="3"/>
      <c r="H883" s="3"/>
    </row>
    <row r="884" spans="5:8" s="1" customFormat="1" x14ac:dyDescent="0.35">
      <c r="E884" s="2"/>
      <c r="F884" s="3"/>
      <c r="H884" s="3"/>
    </row>
    <row r="885" spans="5:8" s="1" customFormat="1" x14ac:dyDescent="0.35">
      <c r="E885" s="2"/>
      <c r="F885" s="3"/>
      <c r="H885" s="3"/>
    </row>
    <row r="886" spans="5:8" s="1" customFormat="1" x14ac:dyDescent="0.35">
      <c r="E886" s="2"/>
      <c r="F886" s="3"/>
      <c r="H886" s="3"/>
    </row>
    <row r="887" spans="5:8" s="1" customFormat="1" x14ac:dyDescent="0.35">
      <c r="E887" s="2"/>
      <c r="F887" s="3"/>
      <c r="H887" s="3"/>
    </row>
    <row r="888" spans="5:8" s="1" customFormat="1" x14ac:dyDescent="0.35">
      <c r="E888" s="2"/>
      <c r="F888" s="3"/>
      <c r="H888" s="3"/>
    </row>
    <row r="889" spans="5:8" s="1" customFormat="1" x14ac:dyDescent="0.35">
      <c r="E889" s="2"/>
      <c r="F889" s="3"/>
      <c r="H889" s="3"/>
    </row>
    <row r="890" spans="5:8" s="1" customFormat="1" x14ac:dyDescent="0.35">
      <c r="E890" s="2"/>
      <c r="F890" s="3"/>
      <c r="H890" s="3"/>
    </row>
    <row r="891" spans="5:8" s="1" customFormat="1" x14ac:dyDescent="0.35">
      <c r="E891" s="2"/>
      <c r="F891" s="3"/>
      <c r="H891" s="3"/>
    </row>
    <row r="892" spans="5:8" s="1" customFormat="1" x14ac:dyDescent="0.35">
      <c r="E892" s="2"/>
      <c r="F892" s="3"/>
      <c r="H892" s="3"/>
    </row>
    <row r="893" spans="5:8" s="1" customFormat="1" x14ac:dyDescent="0.35">
      <c r="E893" s="2"/>
      <c r="F893" s="3"/>
      <c r="H893" s="3"/>
    </row>
    <row r="894" spans="5:8" s="1" customFormat="1" x14ac:dyDescent="0.35">
      <c r="E894" s="2"/>
      <c r="F894" s="3"/>
      <c r="H894" s="3"/>
    </row>
    <row r="895" spans="5:8" s="1" customFormat="1" x14ac:dyDescent="0.35">
      <c r="E895" s="2"/>
      <c r="F895" s="3"/>
      <c r="H895" s="3"/>
    </row>
    <row r="896" spans="5:8" s="1" customFormat="1" x14ac:dyDescent="0.35">
      <c r="E896" s="2"/>
      <c r="F896" s="3"/>
      <c r="H896" s="3"/>
    </row>
    <row r="897" spans="5:8" s="1" customFormat="1" x14ac:dyDescent="0.35">
      <c r="E897" s="2"/>
      <c r="F897" s="3"/>
      <c r="H897" s="3"/>
    </row>
    <row r="898" spans="5:8" s="1" customFormat="1" x14ac:dyDescent="0.35">
      <c r="E898" s="2"/>
      <c r="F898" s="3"/>
      <c r="H898" s="3"/>
    </row>
    <row r="899" spans="5:8" s="1" customFormat="1" x14ac:dyDescent="0.35">
      <c r="E899" s="2"/>
      <c r="F899" s="3"/>
      <c r="H899" s="3"/>
    </row>
    <row r="900" spans="5:8" s="1" customFormat="1" x14ac:dyDescent="0.35">
      <c r="E900" s="2"/>
      <c r="F900" s="3"/>
      <c r="H900" s="3"/>
    </row>
    <row r="901" spans="5:8" s="1" customFormat="1" x14ac:dyDescent="0.35">
      <c r="E901" s="2"/>
      <c r="F901" s="3"/>
      <c r="H901" s="3"/>
    </row>
    <row r="902" spans="5:8" s="1" customFormat="1" x14ac:dyDescent="0.35">
      <c r="E902" s="2"/>
      <c r="F902" s="3"/>
      <c r="H902" s="3"/>
    </row>
    <row r="903" spans="5:8" s="1" customFormat="1" x14ac:dyDescent="0.35">
      <c r="E903" s="2"/>
      <c r="F903" s="3"/>
      <c r="H903" s="3"/>
    </row>
    <row r="904" spans="5:8" s="1" customFormat="1" x14ac:dyDescent="0.35">
      <c r="E904" s="2"/>
      <c r="F904" s="3"/>
      <c r="H904" s="3"/>
    </row>
    <row r="905" spans="5:8" s="1" customFormat="1" x14ac:dyDescent="0.35">
      <c r="E905" s="2"/>
      <c r="F905" s="3"/>
      <c r="H905" s="3"/>
    </row>
    <row r="906" spans="5:8" s="1" customFormat="1" x14ac:dyDescent="0.35">
      <c r="E906" s="2"/>
      <c r="F906" s="3"/>
      <c r="H906" s="3"/>
    </row>
    <row r="907" spans="5:8" s="1" customFormat="1" x14ac:dyDescent="0.35">
      <c r="E907" s="2"/>
      <c r="F907" s="3"/>
      <c r="H907" s="3"/>
    </row>
    <row r="908" spans="5:8" s="1" customFormat="1" x14ac:dyDescent="0.35">
      <c r="E908" s="2"/>
      <c r="F908" s="3"/>
      <c r="H908" s="3"/>
    </row>
    <row r="909" spans="5:8" s="1" customFormat="1" x14ac:dyDescent="0.35">
      <c r="E909" s="2"/>
      <c r="F909" s="3"/>
      <c r="H909" s="3"/>
    </row>
    <row r="910" spans="5:8" s="1" customFormat="1" x14ac:dyDescent="0.35">
      <c r="E910" s="2"/>
      <c r="F910" s="3"/>
      <c r="H910" s="3"/>
    </row>
    <row r="911" spans="5:8" s="1" customFormat="1" x14ac:dyDescent="0.35">
      <c r="E911" s="2"/>
      <c r="F911" s="3"/>
      <c r="H911" s="3"/>
    </row>
    <row r="912" spans="5:8" s="1" customFormat="1" x14ac:dyDescent="0.35">
      <c r="E912" s="2"/>
      <c r="F912" s="3"/>
      <c r="H912" s="3"/>
    </row>
    <row r="913" spans="5:8" s="1" customFormat="1" x14ac:dyDescent="0.35">
      <c r="E913" s="2"/>
      <c r="F913" s="3"/>
      <c r="H913" s="3"/>
    </row>
    <row r="914" spans="5:8" s="1" customFormat="1" x14ac:dyDescent="0.35">
      <c r="E914" s="2"/>
      <c r="F914" s="3"/>
      <c r="H914" s="3"/>
    </row>
    <row r="915" spans="5:8" s="1" customFormat="1" x14ac:dyDescent="0.35">
      <c r="E915" s="2"/>
      <c r="F915" s="3"/>
      <c r="H915" s="3"/>
    </row>
    <row r="916" spans="5:8" s="1" customFormat="1" x14ac:dyDescent="0.35">
      <c r="E916" s="2"/>
      <c r="F916" s="3"/>
      <c r="H916" s="3"/>
    </row>
    <row r="917" spans="5:8" s="1" customFormat="1" x14ac:dyDescent="0.35">
      <c r="E917" s="2"/>
      <c r="F917" s="3"/>
      <c r="H917" s="3"/>
    </row>
    <row r="918" spans="5:8" s="1" customFormat="1" x14ac:dyDescent="0.35">
      <c r="E918" s="2"/>
      <c r="F918" s="3"/>
      <c r="H918" s="3"/>
    </row>
    <row r="919" spans="5:8" s="1" customFormat="1" x14ac:dyDescent="0.35">
      <c r="E919" s="2"/>
      <c r="F919" s="3"/>
      <c r="H919" s="3"/>
    </row>
    <row r="920" spans="5:8" s="1" customFormat="1" x14ac:dyDescent="0.35">
      <c r="E920" s="2"/>
      <c r="F920" s="3"/>
      <c r="H920" s="3"/>
    </row>
    <row r="921" spans="5:8" s="1" customFormat="1" x14ac:dyDescent="0.35">
      <c r="E921" s="2"/>
      <c r="F921" s="3"/>
      <c r="H921" s="3"/>
    </row>
    <row r="922" spans="5:8" s="1" customFormat="1" x14ac:dyDescent="0.35">
      <c r="E922" s="2"/>
      <c r="F922" s="3"/>
      <c r="H922" s="3"/>
    </row>
    <row r="923" spans="5:8" s="1" customFormat="1" x14ac:dyDescent="0.35">
      <c r="E923" s="2"/>
      <c r="F923" s="3"/>
      <c r="H923" s="3"/>
    </row>
    <row r="924" spans="5:8" s="1" customFormat="1" x14ac:dyDescent="0.35">
      <c r="E924" s="2"/>
      <c r="F924" s="3"/>
      <c r="H924" s="3"/>
    </row>
    <row r="925" spans="5:8" s="1" customFormat="1" x14ac:dyDescent="0.35">
      <c r="E925" s="2"/>
      <c r="F925" s="3"/>
      <c r="H925" s="3"/>
    </row>
    <row r="926" spans="5:8" s="1" customFormat="1" x14ac:dyDescent="0.35">
      <c r="E926" s="2"/>
      <c r="F926" s="3"/>
      <c r="H926" s="3"/>
    </row>
    <row r="927" spans="5:8" s="1" customFormat="1" x14ac:dyDescent="0.35">
      <c r="E927" s="2"/>
      <c r="F927" s="3"/>
      <c r="H927" s="3"/>
    </row>
    <row r="928" spans="5:8" s="1" customFormat="1" x14ac:dyDescent="0.35">
      <c r="E928" s="2"/>
      <c r="F928" s="3"/>
      <c r="H928" s="3"/>
    </row>
    <row r="929" spans="5:8" s="1" customFormat="1" x14ac:dyDescent="0.35">
      <c r="E929" s="2"/>
      <c r="F929" s="3"/>
      <c r="H929" s="3"/>
    </row>
    <row r="930" spans="5:8" s="1" customFormat="1" x14ac:dyDescent="0.35">
      <c r="E930" s="2"/>
      <c r="F930" s="3"/>
      <c r="H930" s="3"/>
    </row>
    <row r="931" spans="5:8" s="1" customFormat="1" x14ac:dyDescent="0.35">
      <c r="E931" s="2"/>
      <c r="F931" s="3"/>
      <c r="H931" s="3"/>
    </row>
    <row r="932" spans="5:8" s="1" customFormat="1" x14ac:dyDescent="0.35">
      <c r="E932" s="2"/>
      <c r="F932" s="3"/>
      <c r="H932" s="3"/>
    </row>
    <row r="933" spans="5:8" s="1" customFormat="1" x14ac:dyDescent="0.35">
      <c r="E933" s="2"/>
      <c r="F933" s="3"/>
      <c r="H933" s="3"/>
    </row>
    <row r="934" spans="5:8" s="1" customFormat="1" x14ac:dyDescent="0.35">
      <c r="E934" s="2"/>
      <c r="F934" s="3"/>
      <c r="H934" s="3"/>
    </row>
    <row r="935" spans="5:8" s="1" customFormat="1" x14ac:dyDescent="0.35">
      <c r="E935" s="2"/>
      <c r="F935" s="3"/>
      <c r="H935" s="3"/>
    </row>
    <row r="936" spans="5:8" s="1" customFormat="1" x14ac:dyDescent="0.35">
      <c r="E936" s="2"/>
      <c r="F936" s="3"/>
      <c r="H936" s="3"/>
    </row>
    <row r="937" spans="5:8" s="1" customFormat="1" x14ac:dyDescent="0.35">
      <c r="E937" s="2"/>
      <c r="F937" s="3"/>
      <c r="H937" s="3"/>
    </row>
    <row r="938" spans="5:8" s="1" customFormat="1" x14ac:dyDescent="0.35">
      <c r="E938" s="2"/>
      <c r="F938" s="3"/>
      <c r="H938" s="3"/>
    </row>
    <row r="939" spans="5:8" s="1" customFormat="1" x14ac:dyDescent="0.35">
      <c r="E939" s="2"/>
      <c r="F939" s="3"/>
      <c r="H939" s="3"/>
    </row>
    <row r="940" spans="5:8" s="1" customFormat="1" x14ac:dyDescent="0.35">
      <c r="E940" s="2"/>
      <c r="F940" s="3"/>
      <c r="H940" s="3"/>
    </row>
    <row r="941" spans="5:8" s="1" customFormat="1" x14ac:dyDescent="0.35">
      <c r="E941" s="2"/>
      <c r="F941" s="3"/>
      <c r="H941" s="3"/>
    </row>
    <row r="942" spans="5:8" s="1" customFormat="1" x14ac:dyDescent="0.35">
      <c r="E942" s="2"/>
      <c r="F942" s="3"/>
      <c r="H942" s="3"/>
    </row>
    <row r="943" spans="5:8" s="1" customFormat="1" x14ac:dyDescent="0.35">
      <c r="E943" s="2"/>
      <c r="F943" s="3"/>
      <c r="H943" s="3"/>
    </row>
    <row r="944" spans="5:8" s="1" customFormat="1" x14ac:dyDescent="0.35">
      <c r="E944" s="2"/>
      <c r="F944" s="3"/>
      <c r="H944" s="3"/>
    </row>
    <row r="945" spans="5:8" s="1" customFormat="1" x14ac:dyDescent="0.35">
      <c r="E945" s="2"/>
      <c r="F945" s="3"/>
      <c r="H945" s="3"/>
    </row>
    <row r="946" spans="5:8" s="1" customFormat="1" x14ac:dyDescent="0.35">
      <c r="E946" s="2"/>
      <c r="F946" s="3"/>
      <c r="H946" s="3"/>
    </row>
    <row r="947" spans="5:8" s="1" customFormat="1" x14ac:dyDescent="0.35">
      <c r="E947" s="2"/>
      <c r="F947" s="3"/>
      <c r="H947" s="3"/>
    </row>
    <row r="948" spans="5:8" s="1" customFormat="1" x14ac:dyDescent="0.35">
      <c r="E948" s="2"/>
      <c r="F948" s="3"/>
      <c r="H948" s="3"/>
    </row>
    <row r="949" spans="5:8" s="1" customFormat="1" x14ac:dyDescent="0.35">
      <c r="E949" s="2"/>
      <c r="F949" s="3"/>
      <c r="H949" s="3"/>
    </row>
    <row r="950" spans="5:8" s="1" customFormat="1" x14ac:dyDescent="0.35">
      <c r="E950" s="2"/>
      <c r="F950" s="3"/>
      <c r="H950" s="3"/>
    </row>
    <row r="951" spans="5:8" s="1" customFormat="1" x14ac:dyDescent="0.35">
      <c r="E951" s="2"/>
      <c r="F951" s="3"/>
      <c r="H951" s="3"/>
    </row>
    <row r="952" spans="5:8" s="1" customFormat="1" x14ac:dyDescent="0.35">
      <c r="E952" s="2"/>
      <c r="F952" s="3"/>
      <c r="H952" s="3"/>
    </row>
    <row r="953" spans="5:8" s="1" customFormat="1" x14ac:dyDescent="0.35">
      <c r="E953" s="2"/>
      <c r="F953" s="3"/>
      <c r="H953" s="3"/>
    </row>
    <row r="954" spans="5:8" s="1" customFormat="1" x14ac:dyDescent="0.35">
      <c r="E954" s="2"/>
      <c r="F954" s="3"/>
      <c r="H954" s="3"/>
    </row>
    <row r="955" spans="5:8" s="1" customFormat="1" x14ac:dyDescent="0.35">
      <c r="E955" s="2"/>
      <c r="F955" s="3"/>
      <c r="H955" s="3"/>
    </row>
    <row r="956" spans="5:8" s="1" customFormat="1" x14ac:dyDescent="0.35">
      <c r="E956" s="2"/>
      <c r="F956" s="3"/>
      <c r="H956" s="3"/>
    </row>
    <row r="957" spans="5:8" s="1" customFormat="1" x14ac:dyDescent="0.35">
      <c r="E957" s="2"/>
      <c r="F957" s="3"/>
      <c r="H957" s="3"/>
    </row>
    <row r="958" spans="5:8" s="1" customFormat="1" x14ac:dyDescent="0.35">
      <c r="E958" s="2"/>
      <c r="F958" s="3"/>
      <c r="H958" s="3"/>
    </row>
    <row r="959" spans="5:8" s="1" customFormat="1" x14ac:dyDescent="0.35">
      <c r="E959" s="2"/>
      <c r="F959" s="3"/>
      <c r="H959" s="3"/>
    </row>
    <row r="960" spans="5:8" s="1" customFormat="1" x14ac:dyDescent="0.35">
      <c r="E960" s="2"/>
      <c r="F960" s="3"/>
      <c r="H960" s="3"/>
    </row>
    <row r="961" spans="5:8" s="1" customFormat="1" x14ac:dyDescent="0.35">
      <c r="E961" s="2"/>
      <c r="F961" s="3"/>
      <c r="H961" s="3"/>
    </row>
    <row r="962" spans="5:8" s="1" customFormat="1" x14ac:dyDescent="0.35">
      <c r="E962" s="2"/>
      <c r="F962" s="3"/>
      <c r="H962" s="3"/>
    </row>
    <row r="963" spans="5:8" s="1" customFormat="1" x14ac:dyDescent="0.35">
      <c r="E963" s="2"/>
      <c r="F963" s="3"/>
      <c r="H963" s="3"/>
    </row>
    <row r="964" spans="5:8" s="1" customFormat="1" x14ac:dyDescent="0.35">
      <c r="E964" s="2"/>
      <c r="F964" s="3"/>
      <c r="H964" s="3"/>
    </row>
    <row r="965" spans="5:8" s="1" customFormat="1" x14ac:dyDescent="0.35">
      <c r="E965" s="2"/>
      <c r="F965" s="3"/>
      <c r="H965" s="3"/>
    </row>
    <row r="966" spans="5:8" s="1" customFormat="1" x14ac:dyDescent="0.35">
      <c r="E966" s="2"/>
      <c r="F966" s="3"/>
      <c r="H966" s="3"/>
    </row>
    <row r="967" spans="5:8" s="1" customFormat="1" x14ac:dyDescent="0.35">
      <c r="E967" s="2"/>
      <c r="F967" s="3"/>
      <c r="H967" s="3"/>
    </row>
    <row r="968" spans="5:8" s="1" customFormat="1" x14ac:dyDescent="0.35">
      <c r="E968" s="2"/>
      <c r="F968" s="3"/>
      <c r="H968" s="3"/>
    </row>
    <row r="969" spans="5:8" s="1" customFormat="1" x14ac:dyDescent="0.35">
      <c r="E969" s="2"/>
      <c r="F969" s="3"/>
      <c r="H969" s="3"/>
    </row>
    <row r="970" spans="5:8" s="1" customFormat="1" x14ac:dyDescent="0.35">
      <c r="E970" s="2"/>
      <c r="F970" s="3"/>
      <c r="H970" s="3"/>
    </row>
    <row r="971" spans="5:8" s="1" customFormat="1" x14ac:dyDescent="0.35">
      <c r="E971" s="2"/>
      <c r="F971" s="3"/>
      <c r="H971" s="3"/>
    </row>
    <row r="972" spans="5:8" s="1" customFormat="1" x14ac:dyDescent="0.35">
      <c r="E972" s="2"/>
      <c r="F972" s="3"/>
      <c r="H972" s="3"/>
    </row>
    <row r="973" spans="5:8" s="1" customFormat="1" x14ac:dyDescent="0.35">
      <c r="E973" s="2"/>
      <c r="F973" s="3"/>
      <c r="H973" s="3"/>
    </row>
    <row r="974" spans="5:8" s="1" customFormat="1" x14ac:dyDescent="0.35">
      <c r="E974" s="2"/>
      <c r="F974" s="3"/>
      <c r="H974" s="3"/>
    </row>
    <row r="975" spans="5:8" s="1" customFormat="1" x14ac:dyDescent="0.35">
      <c r="E975" s="2"/>
      <c r="F975" s="3"/>
      <c r="H975" s="3"/>
    </row>
    <row r="976" spans="5:8" s="1" customFormat="1" x14ac:dyDescent="0.35">
      <c r="E976" s="2"/>
      <c r="F976" s="3"/>
      <c r="H976" s="3"/>
    </row>
    <row r="977" spans="5:8" s="1" customFormat="1" x14ac:dyDescent="0.35">
      <c r="E977" s="2"/>
      <c r="F977" s="3"/>
      <c r="H977" s="3"/>
    </row>
    <row r="978" spans="5:8" s="1" customFormat="1" x14ac:dyDescent="0.35">
      <c r="E978" s="2"/>
      <c r="F978" s="3"/>
      <c r="H978" s="3"/>
    </row>
    <row r="979" spans="5:8" s="1" customFormat="1" x14ac:dyDescent="0.35">
      <c r="E979" s="2"/>
      <c r="F979" s="3"/>
      <c r="H979" s="3"/>
    </row>
    <row r="980" spans="5:8" s="1" customFormat="1" x14ac:dyDescent="0.35">
      <c r="E980" s="2"/>
      <c r="F980" s="3"/>
      <c r="H980" s="3"/>
    </row>
    <row r="981" spans="5:8" s="1" customFormat="1" x14ac:dyDescent="0.35">
      <c r="E981" s="2"/>
      <c r="F981" s="3"/>
      <c r="H981" s="3"/>
    </row>
    <row r="982" spans="5:8" s="1" customFormat="1" x14ac:dyDescent="0.35">
      <c r="E982" s="2"/>
      <c r="F982" s="3"/>
      <c r="H982" s="3"/>
    </row>
    <row r="983" spans="5:8" s="1" customFormat="1" x14ac:dyDescent="0.35">
      <c r="E983" s="2"/>
      <c r="F983" s="3"/>
      <c r="H983" s="3"/>
    </row>
    <row r="984" spans="5:8" s="1" customFormat="1" x14ac:dyDescent="0.35">
      <c r="E984" s="2"/>
      <c r="F984" s="3"/>
      <c r="H984" s="3"/>
    </row>
    <row r="985" spans="5:8" s="1" customFormat="1" x14ac:dyDescent="0.35">
      <c r="E985" s="2"/>
      <c r="F985" s="3"/>
      <c r="H985" s="3"/>
    </row>
    <row r="986" spans="5:8" s="1" customFormat="1" x14ac:dyDescent="0.35">
      <c r="E986" s="2"/>
      <c r="F986" s="3"/>
      <c r="H986" s="3"/>
    </row>
    <row r="987" spans="5:8" s="1" customFormat="1" x14ac:dyDescent="0.35">
      <c r="E987" s="2"/>
      <c r="F987" s="3"/>
      <c r="H987" s="3"/>
    </row>
    <row r="988" spans="5:8" s="1" customFormat="1" x14ac:dyDescent="0.35">
      <c r="E988" s="2"/>
      <c r="F988" s="3"/>
      <c r="H988" s="3"/>
    </row>
    <row r="989" spans="5:8" s="1" customFormat="1" x14ac:dyDescent="0.35">
      <c r="E989" s="2"/>
      <c r="F989" s="3"/>
      <c r="H989" s="3"/>
    </row>
    <row r="990" spans="5:8" s="1" customFormat="1" x14ac:dyDescent="0.35">
      <c r="E990" s="2"/>
      <c r="F990" s="3"/>
      <c r="H990" s="3"/>
    </row>
    <row r="991" spans="5:8" s="1" customFormat="1" x14ac:dyDescent="0.35">
      <c r="E991" s="2"/>
      <c r="F991" s="3"/>
      <c r="H991" s="3"/>
    </row>
    <row r="992" spans="5:8" s="1" customFormat="1" x14ac:dyDescent="0.35">
      <c r="E992" s="2"/>
      <c r="F992" s="3"/>
      <c r="H992" s="3"/>
    </row>
    <row r="993" spans="5:8" s="1" customFormat="1" x14ac:dyDescent="0.35">
      <c r="E993" s="2"/>
      <c r="F993" s="3"/>
      <c r="H993" s="3"/>
    </row>
    <row r="994" spans="5:8" s="1" customFormat="1" x14ac:dyDescent="0.35">
      <c r="E994" s="2"/>
      <c r="F994" s="3"/>
      <c r="H994" s="3"/>
    </row>
    <row r="995" spans="5:8" s="1" customFormat="1" x14ac:dyDescent="0.35">
      <c r="E995" s="2"/>
      <c r="F995" s="3"/>
      <c r="H995" s="3"/>
    </row>
    <row r="996" spans="5:8" s="1" customFormat="1" x14ac:dyDescent="0.35">
      <c r="E996" s="2"/>
      <c r="F996" s="3"/>
      <c r="H996" s="3"/>
    </row>
    <row r="997" spans="5:8" s="1" customFormat="1" x14ac:dyDescent="0.35">
      <c r="E997" s="2"/>
      <c r="F997" s="3"/>
      <c r="H997" s="3"/>
    </row>
    <row r="998" spans="5:8" s="1" customFormat="1" x14ac:dyDescent="0.35">
      <c r="E998" s="2"/>
      <c r="F998" s="3"/>
      <c r="H998" s="3"/>
    </row>
    <row r="999" spans="5:8" s="1" customFormat="1" x14ac:dyDescent="0.35">
      <c r="E999" s="2"/>
      <c r="F999" s="3"/>
      <c r="H999" s="3"/>
    </row>
    <row r="1000" spans="5:8" s="1" customFormat="1" x14ac:dyDescent="0.35">
      <c r="E1000" s="2"/>
      <c r="F1000" s="3"/>
      <c r="H1000" s="3"/>
    </row>
    <row r="1001" spans="5:8" s="1" customFormat="1" x14ac:dyDescent="0.35">
      <c r="E1001" s="2"/>
      <c r="F1001" s="3"/>
      <c r="H1001" s="3"/>
    </row>
    <row r="1002" spans="5:8" s="1" customFormat="1" x14ac:dyDescent="0.35">
      <c r="E1002" s="2"/>
      <c r="F1002" s="3"/>
      <c r="H1002" s="3"/>
    </row>
    <row r="1003" spans="5:8" s="1" customFormat="1" x14ac:dyDescent="0.35">
      <c r="E1003" s="2"/>
      <c r="F1003" s="3"/>
      <c r="H1003" s="3"/>
    </row>
    <row r="1004" spans="5:8" s="1" customFormat="1" x14ac:dyDescent="0.35">
      <c r="E1004" s="2"/>
      <c r="F1004" s="3"/>
      <c r="H1004" s="3"/>
    </row>
    <row r="1005" spans="5:8" s="1" customFormat="1" x14ac:dyDescent="0.35">
      <c r="E1005" s="2"/>
      <c r="F1005" s="3"/>
      <c r="H1005" s="3"/>
    </row>
    <row r="1006" spans="5:8" s="1" customFormat="1" x14ac:dyDescent="0.35">
      <c r="E1006" s="2"/>
      <c r="F1006" s="3"/>
      <c r="H1006" s="3"/>
    </row>
    <row r="1007" spans="5:8" s="1" customFormat="1" x14ac:dyDescent="0.35">
      <c r="E1007" s="2"/>
      <c r="F1007" s="3"/>
      <c r="H1007" s="3"/>
    </row>
    <row r="1008" spans="5:8" s="1" customFormat="1" x14ac:dyDescent="0.35">
      <c r="E1008" s="2"/>
      <c r="F1008" s="3"/>
      <c r="H1008" s="3"/>
    </row>
    <row r="1009" spans="5:8" s="1" customFormat="1" x14ac:dyDescent="0.35">
      <c r="E1009" s="2"/>
      <c r="F1009" s="3"/>
      <c r="H1009" s="3"/>
    </row>
    <row r="1010" spans="5:8" s="1" customFormat="1" x14ac:dyDescent="0.35">
      <c r="E1010" s="2"/>
      <c r="F1010" s="3"/>
      <c r="H1010" s="3"/>
    </row>
    <row r="1011" spans="5:8" s="1" customFormat="1" x14ac:dyDescent="0.35">
      <c r="E1011" s="2"/>
      <c r="F1011" s="3"/>
      <c r="H1011" s="3"/>
    </row>
    <row r="1012" spans="5:8" s="1" customFormat="1" x14ac:dyDescent="0.35">
      <c r="E1012" s="2"/>
      <c r="F1012" s="3"/>
      <c r="H1012" s="3"/>
    </row>
    <row r="1013" spans="5:8" s="1" customFormat="1" x14ac:dyDescent="0.35">
      <c r="E1013" s="2"/>
      <c r="F1013" s="3"/>
      <c r="H1013" s="3"/>
    </row>
    <row r="1014" spans="5:8" s="1" customFormat="1" x14ac:dyDescent="0.35">
      <c r="E1014" s="2"/>
      <c r="F1014" s="3"/>
      <c r="H1014" s="3"/>
    </row>
    <row r="1015" spans="5:8" s="1" customFormat="1" x14ac:dyDescent="0.35">
      <c r="E1015" s="2"/>
      <c r="F1015" s="3"/>
      <c r="H1015" s="3"/>
    </row>
    <row r="1016" spans="5:8" s="1" customFormat="1" x14ac:dyDescent="0.35">
      <c r="E1016" s="2"/>
      <c r="F1016" s="3"/>
      <c r="H1016" s="3"/>
    </row>
    <row r="1017" spans="5:8" s="1" customFormat="1" x14ac:dyDescent="0.35">
      <c r="E1017" s="2"/>
      <c r="F1017" s="3"/>
      <c r="H1017" s="3"/>
    </row>
    <row r="1018" spans="5:8" s="1" customFormat="1" x14ac:dyDescent="0.35">
      <c r="E1018" s="2"/>
      <c r="F1018" s="3"/>
      <c r="H1018" s="3"/>
    </row>
    <row r="1019" spans="5:8" s="1" customFormat="1" x14ac:dyDescent="0.35">
      <c r="E1019" s="2"/>
      <c r="F1019" s="3"/>
      <c r="H1019" s="3"/>
    </row>
    <row r="1020" spans="5:8" s="1" customFormat="1" x14ac:dyDescent="0.35">
      <c r="E1020" s="2"/>
      <c r="F1020" s="3"/>
      <c r="H1020" s="3"/>
    </row>
    <row r="1021" spans="5:8" s="1" customFormat="1" x14ac:dyDescent="0.35">
      <c r="E1021" s="2"/>
      <c r="F1021" s="3"/>
      <c r="H1021" s="3"/>
    </row>
    <row r="1022" spans="5:8" s="1" customFormat="1" x14ac:dyDescent="0.35">
      <c r="E1022" s="2"/>
      <c r="F1022" s="3"/>
      <c r="H1022" s="3"/>
    </row>
    <row r="1023" spans="5:8" s="1" customFormat="1" x14ac:dyDescent="0.35">
      <c r="E1023" s="2"/>
      <c r="F1023" s="3"/>
      <c r="H1023" s="3"/>
    </row>
    <row r="1024" spans="5:8" s="1" customFormat="1" x14ac:dyDescent="0.35">
      <c r="E1024" s="2"/>
      <c r="F1024" s="3"/>
      <c r="H1024" s="3"/>
    </row>
    <row r="1025" spans="5:8" s="1" customFormat="1" x14ac:dyDescent="0.35">
      <c r="E1025" s="2"/>
      <c r="F1025" s="3"/>
      <c r="H1025" s="3"/>
    </row>
    <row r="1026" spans="5:8" s="1" customFormat="1" x14ac:dyDescent="0.35">
      <c r="E1026" s="2"/>
      <c r="F1026" s="3"/>
      <c r="H1026" s="3"/>
    </row>
    <row r="1027" spans="5:8" s="1" customFormat="1" x14ac:dyDescent="0.35">
      <c r="E1027" s="2"/>
      <c r="F1027" s="3"/>
      <c r="H1027" s="3"/>
    </row>
    <row r="1028" spans="5:8" s="1" customFormat="1" x14ac:dyDescent="0.35">
      <c r="E1028" s="2"/>
      <c r="F1028" s="3"/>
      <c r="H1028" s="3"/>
    </row>
    <row r="1029" spans="5:8" s="1" customFormat="1" x14ac:dyDescent="0.35">
      <c r="E1029" s="2"/>
      <c r="F1029" s="3"/>
      <c r="H1029" s="3"/>
    </row>
    <row r="1030" spans="5:8" s="1" customFormat="1" x14ac:dyDescent="0.35">
      <c r="E1030" s="2"/>
      <c r="F1030" s="3"/>
      <c r="H1030" s="3"/>
    </row>
    <row r="1031" spans="5:8" s="1" customFormat="1" x14ac:dyDescent="0.35">
      <c r="E1031" s="2"/>
      <c r="F1031" s="3"/>
      <c r="H1031" s="3"/>
    </row>
    <row r="1032" spans="5:8" s="1" customFormat="1" x14ac:dyDescent="0.35">
      <c r="E1032" s="2"/>
      <c r="F1032" s="3"/>
      <c r="H1032" s="3"/>
    </row>
    <row r="1033" spans="5:8" s="1" customFormat="1" x14ac:dyDescent="0.35">
      <c r="E1033" s="2"/>
      <c r="F1033" s="3"/>
      <c r="H1033" s="3"/>
    </row>
    <row r="1034" spans="5:8" s="1" customFormat="1" x14ac:dyDescent="0.35">
      <c r="E1034" s="2"/>
      <c r="F1034" s="3"/>
      <c r="H1034" s="3"/>
    </row>
    <row r="1035" spans="5:8" s="1" customFormat="1" x14ac:dyDescent="0.35">
      <c r="E1035" s="2"/>
      <c r="F1035" s="3"/>
      <c r="H1035" s="3"/>
    </row>
    <row r="1036" spans="5:8" s="1" customFormat="1" x14ac:dyDescent="0.35">
      <c r="E1036" s="2"/>
      <c r="F1036" s="3"/>
      <c r="H1036" s="3"/>
    </row>
    <row r="1037" spans="5:8" s="1" customFormat="1" x14ac:dyDescent="0.35">
      <c r="E1037" s="2"/>
      <c r="F1037" s="3"/>
      <c r="H1037" s="3"/>
    </row>
    <row r="1038" spans="5:8" s="1" customFormat="1" x14ac:dyDescent="0.35">
      <c r="E1038" s="2"/>
      <c r="F1038" s="3"/>
      <c r="H1038" s="3"/>
    </row>
    <row r="1039" spans="5:8" s="1" customFormat="1" x14ac:dyDescent="0.35">
      <c r="E1039" s="2"/>
      <c r="F1039" s="3"/>
      <c r="H1039" s="3"/>
    </row>
    <row r="1040" spans="5:8" s="1" customFormat="1" x14ac:dyDescent="0.35">
      <c r="E1040" s="2"/>
      <c r="F1040" s="3"/>
      <c r="H1040" s="3"/>
    </row>
    <row r="1041" spans="5:8" s="1" customFormat="1" x14ac:dyDescent="0.35">
      <c r="E1041" s="2"/>
      <c r="F1041" s="3"/>
      <c r="H1041" s="3"/>
    </row>
    <row r="1042" spans="5:8" s="1" customFormat="1" x14ac:dyDescent="0.35">
      <c r="E1042" s="2"/>
      <c r="F1042" s="3"/>
      <c r="H1042" s="3"/>
    </row>
    <row r="1043" spans="5:8" s="1" customFormat="1" x14ac:dyDescent="0.35">
      <c r="E1043" s="2"/>
      <c r="F1043" s="3"/>
      <c r="H1043" s="3"/>
    </row>
    <row r="1044" spans="5:8" s="1" customFormat="1" x14ac:dyDescent="0.35">
      <c r="E1044" s="2"/>
      <c r="F1044" s="3"/>
      <c r="H1044" s="3"/>
    </row>
    <row r="1045" spans="5:8" s="1" customFormat="1" x14ac:dyDescent="0.35">
      <c r="E1045" s="2"/>
      <c r="F1045" s="3"/>
      <c r="H1045" s="3"/>
    </row>
    <row r="1046" spans="5:8" s="1" customFormat="1" x14ac:dyDescent="0.35">
      <c r="E1046" s="2"/>
      <c r="F1046" s="3"/>
      <c r="H1046" s="3"/>
    </row>
    <row r="1047" spans="5:8" s="1" customFormat="1" x14ac:dyDescent="0.35">
      <c r="E1047" s="2"/>
      <c r="F1047" s="3"/>
      <c r="H1047" s="3"/>
    </row>
    <row r="1048" spans="5:8" s="1" customFormat="1" x14ac:dyDescent="0.35">
      <c r="E1048" s="2"/>
      <c r="F1048" s="3"/>
      <c r="H1048" s="3"/>
    </row>
    <row r="1049" spans="5:8" s="1" customFormat="1" x14ac:dyDescent="0.35">
      <c r="E1049" s="2"/>
      <c r="F1049" s="3"/>
      <c r="H1049" s="3"/>
    </row>
    <row r="1050" spans="5:8" s="1" customFormat="1" x14ac:dyDescent="0.35">
      <c r="E1050" s="2"/>
      <c r="F1050" s="3"/>
      <c r="H1050" s="3"/>
    </row>
    <row r="1051" spans="5:8" s="1" customFormat="1" x14ac:dyDescent="0.35">
      <c r="E1051" s="2"/>
      <c r="F1051" s="3"/>
      <c r="H1051" s="3"/>
    </row>
    <row r="1052" spans="5:8" s="1" customFormat="1" x14ac:dyDescent="0.35">
      <c r="E1052" s="2"/>
      <c r="F1052" s="3"/>
      <c r="H1052" s="3"/>
    </row>
    <row r="1053" spans="5:8" s="1" customFormat="1" x14ac:dyDescent="0.35">
      <c r="E1053" s="2"/>
      <c r="F1053" s="3"/>
      <c r="H1053" s="3"/>
    </row>
    <row r="1054" spans="5:8" s="1" customFormat="1" x14ac:dyDescent="0.35">
      <c r="E1054" s="2"/>
      <c r="F1054" s="3"/>
      <c r="H1054" s="3"/>
    </row>
    <row r="1055" spans="5:8" s="1" customFormat="1" x14ac:dyDescent="0.35">
      <c r="E1055" s="2"/>
      <c r="F1055" s="3"/>
      <c r="H1055" s="3"/>
    </row>
    <row r="1056" spans="5:8" s="1" customFormat="1" x14ac:dyDescent="0.35">
      <c r="E1056" s="2"/>
      <c r="F1056" s="3"/>
      <c r="H1056" s="3"/>
    </row>
    <row r="1057" spans="5:8" s="1" customFormat="1" x14ac:dyDescent="0.35">
      <c r="E1057" s="2"/>
      <c r="F1057" s="3"/>
      <c r="H1057" s="3"/>
    </row>
    <row r="1058" spans="5:8" s="1" customFormat="1" x14ac:dyDescent="0.35">
      <c r="E1058" s="2"/>
      <c r="F1058" s="3"/>
      <c r="H1058" s="3"/>
    </row>
    <row r="1059" spans="5:8" s="1" customFormat="1" x14ac:dyDescent="0.35">
      <c r="E1059" s="2"/>
      <c r="F1059" s="3"/>
      <c r="H1059" s="3"/>
    </row>
    <row r="1060" spans="5:8" s="1" customFormat="1" x14ac:dyDescent="0.35">
      <c r="E1060" s="2"/>
      <c r="F1060" s="3"/>
      <c r="H1060" s="3"/>
    </row>
    <row r="1061" spans="5:8" s="1" customFormat="1" x14ac:dyDescent="0.35">
      <c r="E1061" s="2"/>
      <c r="F1061" s="3"/>
      <c r="H1061" s="3"/>
    </row>
    <row r="1062" spans="5:8" s="1" customFormat="1" x14ac:dyDescent="0.35">
      <c r="E1062" s="2"/>
      <c r="F1062" s="3"/>
      <c r="H1062" s="3"/>
    </row>
    <row r="1063" spans="5:8" s="1" customFormat="1" x14ac:dyDescent="0.35">
      <c r="E1063" s="2"/>
      <c r="F1063" s="3"/>
      <c r="H1063" s="3"/>
    </row>
    <row r="1064" spans="5:8" s="1" customFormat="1" x14ac:dyDescent="0.35">
      <c r="E1064" s="2"/>
      <c r="F1064" s="3"/>
      <c r="H1064" s="3"/>
    </row>
    <row r="1065" spans="5:8" s="1" customFormat="1" x14ac:dyDescent="0.35">
      <c r="E1065" s="2"/>
      <c r="F1065" s="3"/>
      <c r="H1065" s="3"/>
    </row>
    <row r="1066" spans="5:8" s="1" customFormat="1" x14ac:dyDescent="0.35">
      <c r="E1066" s="2"/>
      <c r="F1066" s="3"/>
      <c r="H1066" s="3"/>
    </row>
    <row r="1067" spans="5:8" s="1" customFormat="1" x14ac:dyDescent="0.35">
      <c r="E1067" s="2"/>
      <c r="F1067" s="3"/>
      <c r="H1067" s="3"/>
    </row>
    <row r="1068" spans="5:8" s="1" customFormat="1" x14ac:dyDescent="0.35">
      <c r="E1068" s="2"/>
      <c r="F1068" s="3"/>
      <c r="H1068" s="3"/>
    </row>
    <row r="1069" spans="5:8" s="1" customFormat="1" x14ac:dyDescent="0.35">
      <c r="E1069" s="2"/>
      <c r="F1069" s="3"/>
      <c r="H1069" s="3"/>
    </row>
    <row r="1070" spans="5:8" s="1" customFormat="1" x14ac:dyDescent="0.35">
      <c r="E1070" s="2"/>
      <c r="F1070" s="3"/>
      <c r="H1070" s="3"/>
    </row>
    <row r="1071" spans="5:8" s="1" customFormat="1" x14ac:dyDescent="0.35">
      <c r="E1071" s="2"/>
      <c r="F1071" s="3"/>
      <c r="H1071" s="3"/>
    </row>
    <row r="1072" spans="5:8" s="1" customFormat="1" x14ac:dyDescent="0.35">
      <c r="E1072" s="2"/>
      <c r="F1072" s="3"/>
      <c r="H1072" s="3"/>
    </row>
    <row r="1073" spans="1:8" s="1" customFormat="1" x14ac:dyDescent="0.35">
      <c r="E1073" s="2"/>
      <c r="F1073" s="3"/>
      <c r="H1073" s="3"/>
    </row>
    <row r="1074" spans="1:8" s="1" customFormat="1" x14ac:dyDescent="0.35">
      <c r="E1074" s="2"/>
      <c r="F1074" s="3"/>
      <c r="H1074" s="3"/>
    </row>
    <row r="1075" spans="1:8" s="1" customFormat="1" x14ac:dyDescent="0.35">
      <c r="E1075" s="2"/>
      <c r="F1075" s="3"/>
      <c r="H1075" s="3"/>
    </row>
    <row r="1076" spans="1:8" s="1" customFormat="1" x14ac:dyDescent="0.35">
      <c r="E1076" s="2"/>
      <c r="F1076" s="3"/>
      <c r="H1076" s="3"/>
    </row>
    <row r="1077" spans="1:8" s="1" customFormat="1" x14ac:dyDescent="0.35">
      <c r="E1077" s="2"/>
      <c r="F1077" s="3"/>
      <c r="H1077" s="3"/>
    </row>
    <row r="1078" spans="1:8" s="1" customFormat="1" x14ac:dyDescent="0.35">
      <c r="E1078" s="2"/>
      <c r="F1078" s="3"/>
      <c r="H1078" s="3"/>
    </row>
    <row r="1079" spans="1:8" s="1" customFormat="1" x14ac:dyDescent="0.35">
      <c r="E1079" s="2"/>
      <c r="F1079" s="3"/>
      <c r="H1079" s="3"/>
    </row>
    <row r="1080" spans="1:8" s="1" customFormat="1" x14ac:dyDescent="0.35">
      <c r="E1080" s="2"/>
      <c r="F1080" s="3"/>
      <c r="H1080" s="3"/>
    </row>
    <row r="1081" spans="1:8" x14ac:dyDescent="0.35">
      <c r="A1081" s="1"/>
      <c r="B1081" s="1"/>
      <c r="C1081" s="1"/>
      <c r="D1081" s="1"/>
      <c r="E1081" s="2"/>
      <c r="F1081" s="3"/>
      <c r="G1081" s="1"/>
      <c r="H1081" s="3"/>
    </row>
  </sheetData>
  <sheetProtection password="D5C5" sheet="1" objects="1" scenarios="1" selectLockedCells="1"/>
  <sortState ref="A4:M37">
    <sortCondition ref="A4:A37"/>
  </sortState>
  <mergeCells count="19">
    <mergeCell ref="A1:H1"/>
    <mergeCell ref="A48:H48"/>
    <mergeCell ref="A49:H49"/>
    <mergeCell ref="A84:G84"/>
    <mergeCell ref="D88:G88"/>
    <mergeCell ref="D46:G46"/>
    <mergeCell ref="A47:G47"/>
    <mergeCell ref="A2:H2"/>
    <mergeCell ref="A42:G42"/>
    <mergeCell ref="D178:G178"/>
    <mergeCell ref="A135:H135"/>
    <mergeCell ref="A132:H132"/>
    <mergeCell ref="A131:G131"/>
    <mergeCell ref="A89:G89"/>
    <mergeCell ref="A90:H90"/>
    <mergeCell ref="A91:H91"/>
    <mergeCell ref="A126:G126"/>
    <mergeCell ref="D130:G130"/>
    <mergeCell ref="E176:G176"/>
  </mergeCells>
  <phoneticPr fontId="7" type="noConversion"/>
  <printOptions horizontalCentered="1"/>
  <pageMargins left="0.7" right="0.7" top="0.75" bottom="0.75" header="0.3" footer="0.3"/>
  <pageSetup scale="59" fitToHeight="0" orientation="portrait" copies="2" r:id="rId1"/>
  <headerFooter alignWithMargins="0"/>
  <rowBreaks count="4" manualBreakCount="4">
    <brk id="47" max="7" man="1"/>
    <brk id="89" max="7" man="1"/>
    <brk id="131" max="7" man="1"/>
    <brk id="157" max="7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NW24thAVE</vt:lpstr>
      <vt:lpstr>NW24thAVE!Print_Area</vt:lpstr>
    </vt:vector>
  </TitlesOfParts>
  <Company>Reynolds Smith &amp; Hills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Hansen, Anthony</cp:lastModifiedBy>
  <cp:lastPrinted>2019-09-18T15:30:29Z</cp:lastPrinted>
  <dcterms:created xsi:type="dcterms:W3CDTF">2002-11-21T07:22:02Z</dcterms:created>
  <dcterms:modified xsi:type="dcterms:W3CDTF">2019-11-08T21:22:04Z</dcterms:modified>
</cp:coreProperties>
</file>